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 yWindow="15" windowWidth="3420" windowHeight="1560"/>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财政拨款“三公”经费支出决算表" sheetId="12" r:id="rId7"/>
    <sheet name="g08政府性基金预算财政拨款支出决算表" sheetId="11" r:id="rId8"/>
    <sheet name="Z09一般公共预算财政拨款“三公”经费支出决算表" sheetId="16" r:id="rId9"/>
  </sheets>
  <definedNames>
    <definedName name="_xlnm.Print_Area" localSheetId="0">g01收入支出决算总表!$A$1:$F$34</definedName>
    <definedName name="_xlnm.Print_Area" localSheetId="3">g04财政拨款收入支出决算总表!$A$1:$H$35</definedName>
    <definedName name="_xlnm.Print_Area" localSheetId="4">g05一般公共预算财政拨款支出决算表!$A$1:$F$36</definedName>
    <definedName name="_xlnm.Print_Area" localSheetId="5">g06一般公共预算财政拨款基本支出决算表!$A$1:$F$45</definedName>
    <definedName name="_xlnm.Print_Area" localSheetId="7">g08政府性基金预算财政拨款支出决算表!$A$1:$I$16</definedName>
    <definedName name="_xlnm.Print_Area" localSheetId="8">Z09一般公共预算财政拨款“三公”经费支出决算表!$A$1:$L$9</definedName>
    <definedName name="_xlnm.Print_Area" localSheetId="6">财政拨款“三公”经费支出决算表!$A$1:$L$9</definedName>
  </definedNames>
  <calcPr calcId="162913"/>
</workbook>
</file>

<file path=xl/calcChain.xml><?xml version="1.0" encoding="utf-8"?>
<calcChain xmlns="http://schemas.openxmlformats.org/spreadsheetml/2006/main">
  <c r="H9" i="11"/>
  <c r="G9"/>
  <c r="F9"/>
  <c r="E9"/>
  <c r="I8" i="12"/>
  <c r="G8"/>
  <c r="C8"/>
  <c r="A8"/>
  <c r="D44" i="14"/>
  <c r="D43"/>
  <c r="E42"/>
  <c r="D42" s="1"/>
  <c r="E41"/>
  <c r="D41" s="1"/>
  <c r="E40"/>
  <c r="D40" s="1"/>
  <c r="E39"/>
  <c r="D39"/>
  <c r="D38"/>
  <c r="D37"/>
  <c r="E36"/>
  <c r="E35" s="1"/>
  <c r="D35" s="1"/>
  <c r="D36"/>
  <c r="D34"/>
  <c r="F33"/>
  <c r="D33"/>
  <c r="D32"/>
  <c r="D31"/>
  <c r="D30"/>
  <c r="D29"/>
  <c r="D28"/>
  <c r="D27"/>
  <c r="D26"/>
  <c r="D25"/>
  <c r="D24"/>
  <c r="D23"/>
  <c r="D22"/>
  <c r="D21"/>
  <c r="D20"/>
  <c r="D19"/>
  <c r="F18"/>
  <c r="F17" s="1"/>
  <c r="D17" s="1"/>
  <c r="D18"/>
  <c r="D16"/>
  <c r="E15"/>
  <c r="D15" s="1"/>
  <c r="E14"/>
  <c r="D14"/>
  <c r="E13"/>
  <c r="D13" s="1"/>
  <c r="E12"/>
  <c r="D12" s="1"/>
  <c r="E11"/>
  <c r="D11" s="1"/>
  <c r="F9" i="6"/>
  <c r="E9"/>
  <c r="D9"/>
  <c r="F9" i="14" l="1"/>
  <c r="E10"/>
  <c r="F34" i="13"/>
  <c r="D10" i="14" l="1"/>
  <c r="E9"/>
  <c r="D9" s="1"/>
</calcChain>
</file>

<file path=xl/sharedStrings.xml><?xml version="1.0" encoding="utf-8"?>
<sst xmlns="http://schemas.openxmlformats.org/spreadsheetml/2006/main" count="502" uniqueCount="310">
  <si>
    <t>收入</t>
  </si>
  <si>
    <t>支出</t>
  </si>
  <si>
    <t>项    目</t>
    <phoneticPr fontId="2" type="noConversion"/>
  </si>
  <si>
    <t>行次</t>
  </si>
  <si>
    <t>决算数</t>
    <phoneticPr fontId="2" type="noConversion"/>
  </si>
  <si>
    <t>栏    次</t>
    <phoneticPr fontId="2" type="noConversion"/>
  </si>
  <si>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</si>
  <si>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</si>
  <si>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</si>
  <si>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</si>
  <si>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</si>
  <si>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</si>
  <si>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</si>
  <si>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</si>
  <si>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</si>
  <si>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</si>
  <si>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</si>
  <si>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</si>
  <si>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</si>
  <si>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</si>
  <si>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</si>
  <si>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</si>
  <si>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</si>
  <si>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</si>
  <si>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</si>
  <si>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</si>
  <si>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</si>
  <si>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</si>
  <si>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</si>
  <si>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</si>
  <si>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</si>
  <si>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</si>
  <si>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</si>
  <si>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</si>
  <si>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</si>
  <si>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</si>
  <si>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</si>
  <si>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</si>
  <si>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</si>
  <si>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</si>
  <si>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</si>
  <si>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</si>
  <si>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</si>
  <si>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</si>
  <si>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</si>
  <si>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</si>
  <si>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</si>
  <si>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</si>
  <si>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</si>
  <si>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</si>
  <si>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 xml:space="preserve">基本支出  </t>
    <phoneticPr fontId="2" type="noConversion"/>
  </si>
  <si>
    <t>合计</t>
    <phoneticPr fontId="2" type="noConversion"/>
  </si>
  <si>
    <t>单位：万元</t>
    <phoneticPr fontId="2" type="noConversion"/>
  </si>
  <si>
    <t>单位：万元</t>
    <phoneticPr fontId="2" type="noConversion"/>
  </si>
  <si>
    <t>公开01表</t>
    <phoneticPr fontId="2" type="noConversion"/>
  </si>
  <si>
    <t>公开02表</t>
    <phoneticPr fontId="2" type="noConversion"/>
  </si>
  <si>
    <t>公开04表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</si>
  <si>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</si>
  <si>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</si>
  <si>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</si>
  <si>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</si>
  <si>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</si>
  <si>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</si>
  <si>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</si>
  <si>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</si>
  <si>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</si>
  <si>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</si>
  <si>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</si>
  <si>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</si>
  <si>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</si>
  <si>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</si>
  <si>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六、其他收入</t>
    <phoneticPr fontId="2" type="noConversion"/>
  </si>
  <si>
    <t xml:space="preserve">         用事业基金弥补收支差额</t>
    <phoneticPr fontId="2" type="noConversion"/>
  </si>
  <si>
    <t xml:space="preserve">                结余分配</t>
    <phoneticPr fontId="2" type="noConversion"/>
  </si>
  <si>
    <t xml:space="preserve">                年末结转和结余</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</si>
  <si>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</si>
  <si>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</si>
  <si>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</si>
  <si>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</si>
  <si>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</si>
  <si>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</si>
  <si>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</si>
  <si>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五、附属单位上缴收入</t>
    <phoneticPr fontId="2" type="noConversion"/>
  </si>
  <si>
    <t>附属单位上缴收入</t>
    <phoneticPr fontId="2" type="noConversion"/>
  </si>
  <si>
    <t>收入支出决算总表</t>
    <phoneticPr fontId="2" type="noConversion"/>
  </si>
  <si>
    <t xml:space="preserve">         年初结转和结余</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</si>
  <si>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</si>
  <si>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</si>
  <si>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</si>
  <si>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</si>
  <si>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</si>
  <si>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</si>
  <si>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</si>
  <si>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</si>
  <si>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r>
      <t>注：本表反映部门本年度的总收支和年末结转结余情况</t>
    </r>
    <r>
      <rPr>
        <sz val="10"/>
        <rFont val="宋体"/>
        <family val="3"/>
        <charset val="134"/>
      </rPr>
      <t>。</t>
    </r>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</si>
  <si>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</si>
  <si>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</si>
  <si>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</si>
  <si>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财政拨款收入支出决算总表</t>
    <phoneticPr fontId="2" type="noConversion"/>
  </si>
  <si>
    <t>二、政府性基金预算财政拨款</t>
  </si>
  <si>
    <t>一、一般公共预算财政拨款</t>
    <phoneticPr fontId="2" type="noConversion"/>
  </si>
  <si>
    <t>年初财政拨款结转和结余</t>
  </si>
  <si>
    <t xml:space="preserve">        政府性基金预算财政拨款</t>
    <phoneticPr fontId="2" type="noConversion"/>
  </si>
  <si>
    <t>年末结转和结余</t>
    <phoneticPr fontId="2" type="noConversion"/>
  </si>
  <si>
    <t>金额</t>
    <phoneticPr fontId="2" type="noConversion"/>
  </si>
  <si>
    <r>
      <t>注：本表反映部门本年度一般公共预算财政拨款和政府性基金预算财政拨款的总收支和年末结转结余情况</t>
    </r>
    <r>
      <rPr>
        <sz val="10"/>
        <rFont val="宋体"/>
        <family val="3"/>
        <charset val="134"/>
      </rPr>
      <t>。</t>
    </r>
    <phoneticPr fontId="2" type="noConversion"/>
  </si>
  <si>
    <r>
      <t>公开0</t>
    </r>
    <r>
      <rPr>
        <sz val="10"/>
        <color indexed="8"/>
        <rFont val="宋体"/>
        <family val="3"/>
        <charset val="134"/>
      </rPr>
      <t>5</t>
    </r>
    <r>
      <rPr>
        <sz val="10"/>
        <color indexed="8"/>
        <rFont val="宋体"/>
        <family val="3"/>
        <charset val="134"/>
      </rPr>
      <t>表</t>
    </r>
    <phoneticPr fontId="2" type="noConversion"/>
  </si>
  <si>
    <r>
      <t>公开0</t>
    </r>
    <r>
      <rPr>
        <sz val="10"/>
        <color indexed="8"/>
        <rFont val="宋体"/>
        <family val="3"/>
        <charset val="134"/>
      </rPr>
      <t>8</t>
    </r>
    <r>
      <rPr>
        <sz val="10"/>
        <color indexed="8"/>
        <rFont val="宋体"/>
        <family val="3"/>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</si>
  <si>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</si>
  <si>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</si>
  <si>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family val="3"/>
        <charset val="134"/>
      </rPr>
      <t>7</t>
    </r>
    <r>
      <rPr>
        <sz val="10"/>
        <color indexed="8"/>
        <rFont val="宋体"/>
        <family val="3"/>
        <charset val="134"/>
      </rPr>
      <t>表</t>
    </r>
    <phoneticPr fontId="2" type="noConversion"/>
  </si>
  <si>
    <r>
      <t>公开06</t>
    </r>
    <r>
      <rPr>
        <sz val="10"/>
        <color indexed="8"/>
        <rFont val="宋体"/>
        <family val="3"/>
        <charset val="134"/>
      </rPr>
      <t>表</t>
    </r>
    <phoneticPr fontId="2" type="noConversion"/>
  </si>
  <si>
    <t>一般公共预算财政拨款基本支出决算表</t>
    <phoneticPr fontId="2" type="noConversion"/>
  </si>
  <si>
    <t>经济分类科目编码</t>
    <phoneticPr fontId="2" type="noConversion"/>
  </si>
  <si>
    <t>注：本表反映部门本年度一般公共预算财政拨款基本支出明细情况。</t>
    <phoneticPr fontId="2" type="noConversion"/>
  </si>
  <si>
    <t>人员经费</t>
    <phoneticPr fontId="2" type="noConversion"/>
  </si>
  <si>
    <t>公用经费</t>
    <phoneticPr fontId="26" type="noConversion"/>
  </si>
  <si>
    <t>功能分类科目编码</t>
    <phoneticPr fontId="2" type="noConversion"/>
  </si>
  <si>
    <t>功能分类科目编码</t>
    <phoneticPr fontId="9" type="noConversion"/>
  </si>
  <si>
    <t xml:space="preserve">      一般公共预算财政拨款</t>
    <phoneticPr fontId="2" type="noConversion"/>
  </si>
  <si>
    <t>一般公共预算财政拨款</t>
    <phoneticPr fontId="2" type="noConversion"/>
  </si>
  <si>
    <t>政府性基金预算财政拨款</t>
    <phoneticPr fontId="2" type="noConversion"/>
  </si>
  <si>
    <t>注：本表反映部门本年度一般公共预算财政拨款实际支出情况。</t>
    <phoneticPr fontId="2" type="noConversion"/>
  </si>
  <si>
    <t>年初结转和结余</t>
    <phoneticPr fontId="9" type="noConversion"/>
  </si>
  <si>
    <t>财政拨款“三公”经费支出决算表</t>
    <phoneticPr fontId="2" type="noConversion"/>
  </si>
  <si>
    <t>一般公共预算财政拨款“三公”经费支出决算表</t>
    <phoneticPr fontId="2"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</si>
  <si>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family val="3"/>
        <charset val="134"/>
      </rPr>
      <t>。</t>
    </r>
    <phoneticPr fontId="2" type="noConversion"/>
  </si>
  <si>
    <t>公开09表</t>
    <phoneticPr fontId="2" type="noConversion"/>
  </si>
  <si>
    <t>15</t>
  </si>
  <si>
    <t>27</t>
  </si>
  <si>
    <t>27</t>
    <phoneticPr fontId="2" type="noConversion"/>
  </si>
  <si>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</si>
  <si>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</si>
  <si>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</si>
  <si>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</si>
  <si>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</si>
  <si>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</si>
  <si>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</si>
  <si>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</si>
  <si>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</si>
  <si>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</si>
  <si>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</si>
  <si>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</si>
  <si>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</si>
  <si>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</si>
  <si>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</si>
  <si>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</si>
  <si>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</si>
  <si>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</si>
  <si>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</si>
  <si>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</si>
  <si>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</si>
  <si>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</si>
  <si>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</si>
  <si>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</si>
  <si>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</si>
  <si>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</si>
  <si>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</si>
  <si>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</si>
  <si>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</si>
  <si>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</si>
  <si>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</si>
  <si>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</si>
  <si>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</si>
  <si>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</si>
  <si>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</si>
  <si>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</si>
  <si>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</si>
  <si>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</si>
  <si>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</si>
  <si>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phoneticPr fontId="2" type="noConversion"/>
  </si>
  <si>
    <t>二十一、其他支出</t>
    <phoneticPr fontId="2" type="noConversion"/>
  </si>
  <si>
    <r>
      <t>2</t>
    </r>
    <r>
      <rPr>
        <sz val="12"/>
        <rFont val="宋体"/>
        <family val="3"/>
        <charset val="134"/>
      </rPr>
      <t>080501</t>
    </r>
    <phoneticPr fontId="2" type="noConversion"/>
  </si>
  <si>
    <r>
      <t>2</t>
    </r>
    <r>
      <rPr>
        <sz val="12"/>
        <rFont val="宋体"/>
        <family val="3"/>
        <charset val="134"/>
      </rPr>
      <t>080502</t>
    </r>
    <phoneticPr fontId="2" type="noConversion"/>
  </si>
  <si>
    <r>
      <t>2</t>
    </r>
    <r>
      <rPr>
        <sz val="12"/>
        <rFont val="宋体"/>
        <family val="3"/>
        <charset val="134"/>
      </rPr>
      <t>0808</t>
    </r>
    <phoneticPr fontId="2" type="noConversion"/>
  </si>
  <si>
    <r>
      <t>2</t>
    </r>
    <r>
      <rPr>
        <sz val="12"/>
        <rFont val="宋体"/>
        <family val="3"/>
        <charset val="134"/>
      </rPr>
      <t>080801</t>
    </r>
    <phoneticPr fontId="2" type="noConversion"/>
  </si>
  <si>
    <r>
      <t>2</t>
    </r>
    <r>
      <rPr>
        <sz val="12"/>
        <rFont val="宋体"/>
        <family val="3"/>
        <charset val="134"/>
      </rPr>
      <t>10</t>
    </r>
    <phoneticPr fontId="2" type="noConversion"/>
  </si>
  <si>
    <r>
      <t>2</t>
    </r>
    <r>
      <rPr>
        <sz val="12"/>
        <rFont val="宋体"/>
        <family val="3"/>
        <charset val="134"/>
      </rPr>
      <t>1005</t>
    </r>
    <phoneticPr fontId="2" type="noConversion"/>
  </si>
  <si>
    <r>
      <t>2</t>
    </r>
    <r>
      <rPr>
        <sz val="12"/>
        <rFont val="宋体"/>
        <family val="3"/>
        <charset val="134"/>
      </rPr>
      <t>100501</t>
    </r>
    <phoneticPr fontId="2" type="noConversion"/>
  </si>
  <si>
    <r>
      <t>2</t>
    </r>
    <r>
      <rPr>
        <sz val="12"/>
        <rFont val="宋体"/>
        <family val="3"/>
        <charset val="134"/>
      </rPr>
      <t>100502</t>
    </r>
    <phoneticPr fontId="2" type="noConversion"/>
  </si>
  <si>
    <r>
      <t>2</t>
    </r>
    <r>
      <rPr>
        <sz val="12"/>
        <rFont val="宋体"/>
        <family val="3"/>
        <charset val="134"/>
      </rPr>
      <t>1007</t>
    </r>
    <phoneticPr fontId="2" type="noConversion"/>
  </si>
  <si>
    <r>
      <t>2</t>
    </r>
    <r>
      <rPr>
        <sz val="12"/>
        <rFont val="宋体"/>
        <family val="3"/>
        <charset val="134"/>
      </rPr>
      <t>100717</t>
    </r>
    <phoneticPr fontId="2" type="noConversion"/>
  </si>
  <si>
    <r>
      <t>2</t>
    </r>
    <r>
      <rPr>
        <sz val="12"/>
        <rFont val="宋体"/>
        <family val="3"/>
        <charset val="134"/>
      </rPr>
      <t>12</t>
    </r>
    <phoneticPr fontId="2" type="noConversion"/>
  </si>
  <si>
    <r>
      <t>2</t>
    </r>
    <r>
      <rPr>
        <sz val="12"/>
        <rFont val="宋体"/>
        <family val="3"/>
        <charset val="134"/>
      </rPr>
      <t>1208</t>
    </r>
    <phoneticPr fontId="2" type="noConversion"/>
  </si>
  <si>
    <r>
      <t>2</t>
    </r>
    <r>
      <rPr>
        <sz val="12"/>
        <rFont val="宋体"/>
        <family val="3"/>
        <charset val="134"/>
      </rPr>
      <t>120806</t>
    </r>
    <phoneticPr fontId="2" type="noConversion"/>
  </si>
  <si>
    <r>
      <t>2</t>
    </r>
    <r>
      <rPr>
        <sz val="12"/>
        <rFont val="宋体"/>
        <family val="3"/>
        <charset val="134"/>
      </rPr>
      <t>1212</t>
    </r>
    <phoneticPr fontId="2" type="noConversion"/>
  </si>
  <si>
    <r>
      <t>2</t>
    </r>
    <r>
      <rPr>
        <sz val="12"/>
        <rFont val="宋体"/>
        <family val="3"/>
        <charset val="134"/>
      </rPr>
      <t>121202</t>
    </r>
    <phoneticPr fontId="2" type="noConversion"/>
  </si>
  <si>
    <r>
      <t>2</t>
    </r>
    <r>
      <rPr>
        <sz val="12"/>
        <rFont val="宋体"/>
        <family val="3"/>
        <charset val="134"/>
      </rPr>
      <t>121203</t>
    </r>
    <phoneticPr fontId="2" type="noConversion"/>
  </si>
  <si>
    <r>
      <t>2</t>
    </r>
    <r>
      <rPr>
        <sz val="12"/>
        <rFont val="宋体"/>
        <family val="3"/>
        <charset val="134"/>
      </rPr>
      <t>20</t>
    </r>
    <phoneticPr fontId="2" type="noConversion"/>
  </si>
  <si>
    <r>
      <t>2</t>
    </r>
    <r>
      <rPr>
        <sz val="12"/>
        <rFont val="宋体"/>
        <family val="3"/>
        <charset val="134"/>
      </rPr>
      <t>2001</t>
    </r>
    <phoneticPr fontId="2" type="noConversion"/>
  </si>
  <si>
    <r>
      <t>2</t>
    </r>
    <r>
      <rPr>
        <sz val="12"/>
        <rFont val="宋体"/>
        <family val="3"/>
        <charset val="134"/>
      </rPr>
      <t>200101</t>
    </r>
    <phoneticPr fontId="2" type="noConversion"/>
  </si>
  <si>
    <r>
      <t>2</t>
    </r>
    <r>
      <rPr>
        <sz val="12"/>
        <rFont val="宋体"/>
        <family val="3"/>
        <charset val="134"/>
      </rPr>
      <t>200102</t>
    </r>
    <phoneticPr fontId="2" type="noConversion"/>
  </si>
  <si>
    <r>
      <t>2</t>
    </r>
    <r>
      <rPr>
        <sz val="12"/>
        <rFont val="宋体"/>
        <family val="3"/>
        <charset val="134"/>
      </rPr>
      <t>200104</t>
    </r>
    <phoneticPr fontId="2" type="noConversion"/>
  </si>
  <si>
    <r>
      <t>2</t>
    </r>
    <r>
      <rPr>
        <sz val="12"/>
        <rFont val="宋体"/>
        <family val="3"/>
        <charset val="134"/>
      </rPr>
      <t>200106</t>
    </r>
    <phoneticPr fontId="2" type="noConversion"/>
  </si>
  <si>
    <r>
      <t>2</t>
    </r>
    <r>
      <rPr>
        <sz val="12"/>
        <rFont val="宋体"/>
        <family val="3"/>
        <charset val="134"/>
      </rPr>
      <t>200109</t>
    </r>
    <phoneticPr fontId="2" type="noConversion"/>
  </si>
  <si>
    <r>
      <t>2</t>
    </r>
    <r>
      <rPr>
        <sz val="12"/>
        <rFont val="宋体"/>
        <family val="3"/>
        <charset val="134"/>
      </rPr>
      <t>200114</t>
    </r>
    <phoneticPr fontId="2" type="noConversion"/>
  </si>
  <si>
    <r>
      <t>2</t>
    </r>
    <r>
      <rPr>
        <sz val="12"/>
        <rFont val="宋体"/>
        <family val="3"/>
        <charset val="134"/>
      </rPr>
      <t>200120</t>
    </r>
    <phoneticPr fontId="2" type="noConversion"/>
  </si>
  <si>
    <r>
      <t>2</t>
    </r>
    <r>
      <rPr>
        <sz val="12"/>
        <rFont val="宋体"/>
        <family val="3"/>
        <charset val="134"/>
      </rPr>
      <t>200150</t>
    </r>
    <phoneticPr fontId="2" type="noConversion"/>
  </si>
  <si>
    <r>
      <t>2</t>
    </r>
    <r>
      <rPr>
        <sz val="12"/>
        <rFont val="宋体"/>
        <family val="3"/>
        <charset val="134"/>
      </rPr>
      <t>200199</t>
    </r>
    <phoneticPr fontId="2" type="noConversion"/>
  </si>
  <si>
    <r>
      <t>2</t>
    </r>
    <r>
      <rPr>
        <sz val="12"/>
        <rFont val="宋体"/>
        <family val="3"/>
        <charset val="134"/>
      </rPr>
      <t>21</t>
    </r>
    <phoneticPr fontId="2" type="noConversion"/>
  </si>
  <si>
    <r>
      <t>2</t>
    </r>
    <r>
      <rPr>
        <sz val="12"/>
        <rFont val="宋体"/>
        <family val="3"/>
        <charset val="134"/>
      </rPr>
      <t>2102</t>
    </r>
    <phoneticPr fontId="2" type="noConversion"/>
  </si>
  <si>
    <r>
      <t>2</t>
    </r>
    <r>
      <rPr>
        <sz val="12"/>
        <rFont val="宋体"/>
        <family val="3"/>
        <charset val="134"/>
      </rPr>
      <t>210201</t>
    </r>
    <phoneticPr fontId="2" type="noConversion"/>
  </si>
  <si>
    <t>社会保障和就业</t>
  </si>
  <si>
    <t xml:space="preserve">  行政事业单位离退休</t>
  </si>
  <si>
    <t xml:space="preserve">    归口管理的行政单位离退休</t>
  </si>
  <si>
    <t xml:space="preserve">    事业单位离退休</t>
  </si>
  <si>
    <t xml:space="preserve">  抚恤</t>
    <phoneticPr fontId="2" type="noConversion"/>
  </si>
  <si>
    <t xml:space="preserve">    死亡抚恤</t>
    <phoneticPr fontId="2" type="noConversion"/>
  </si>
  <si>
    <t>医疗卫生与计划生育事务</t>
  </si>
  <si>
    <t xml:space="preserve">  医疗保障</t>
  </si>
  <si>
    <t xml:space="preserve">    行政单位医疗</t>
  </si>
  <si>
    <t xml:space="preserve">    事业单位医疗</t>
  </si>
  <si>
    <t xml:space="preserve">  人口与计划生育事务</t>
  </si>
  <si>
    <t xml:space="preserve">    计划生育服务</t>
    <phoneticPr fontId="2" type="noConversion"/>
  </si>
  <si>
    <t>城乡社区事务</t>
    <phoneticPr fontId="2" type="noConversion"/>
  </si>
  <si>
    <t xml:space="preserve">  国有土地使用权出让收入及对应专项债务收入安排的支出</t>
    <phoneticPr fontId="2" type="noConversion"/>
  </si>
  <si>
    <t xml:space="preserve">    土地出让业务支出</t>
    <phoneticPr fontId="2" type="noConversion"/>
  </si>
  <si>
    <t xml:space="preserve"> 新增建设用地土地有偿使用费及对应专项债务收入安排的支出</t>
    <phoneticPr fontId="2" type="noConversion"/>
  </si>
  <si>
    <t xml:space="preserve">    基本农田建设和保护支出</t>
    <phoneticPr fontId="2" type="noConversion"/>
  </si>
  <si>
    <t xml:space="preserve">    土地整理支出</t>
    <phoneticPr fontId="2" type="noConversion"/>
  </si>
  <si>
    <t>国土资源气象等事务</t>
  </si>
  <si>
    <t xml:space="preserve">  国土资源事务</t>
  </si>
  <si>
    <t xml:space="preserve">    行政运行</t>
  </si>
  <si>
    <t xml:space="preserve">    一般行政管理事务</t>
  </si>
  <si>
    <t xml:space="preserve">    国土资源规划及管理</t>
  </si>
  <si>
    <t xml:space="preserve">    土地资源利用与保护</t>
  </si>
  <si>
    <t xml:space="preserve">    国土资源调查</t>
    <phoneticPr fontId="2" type="noConversion"/>
  </si>
  <si>
    <t xml:space="preserve">    地质矿产资源利用与保护</t>
  </si>
  <si>
    <t xml:space="preserve">    矿产资源专项收入安排的支出</t>
  </si>
  <si>
    <t xml:space="preserve">    事业运行</t>
  </si>
  <si>
    <t xml:space="preserve">    其他国土资源事务支出</t>
  </si>
  <si>
    <t>住房保障支出</t>
  </si>
  <si>
    <t xml:space="preserve">  住房改革支出</t>
  </si>
  <si>
    <t xml:space="preserve">    住房公积金</t>
  </si>
  <si>
    <t xml:space="preserve">  抚恤</t>
    <phoneticPr fontId="2" type="noConversion"/>
  </si>
  <si>
    <t xml:space="preserve">    死亡抚恤</t>
    <phoneticPr fontId="2" type="noConversion"/>
  </si>
  <si>
    <r>
      <t>2</t>
    </r>
    <r>
      <rPr>
        <sz val="12"/>
        <rFont val="宋体"/>
        <family val="3"/>
        <charset val="134"/>
      </rPr>
      <t>080501</t>
    </r>
    <phoneticPr fontId="2" type="noConversion"/>
  </si>
  <si>
    <r>
      <t>2</t>
    </r>
    <r>
      <rPr>
        <sz val="12"/>
        <rFont val="宋体"/>
        <family val="3"/>
        <charset val="134"/>
      </rPr>
      <t>080502</t>
    </r>
    <phoneticPr fontId="2" type="noConversion"/>
  </si>
  <si>
    <r>
      <t>2</t>
    </r>
    <r>
      <rPr>
        <sz val="12"/>
        <rFont val="宋体"/>
        <family val="3"/>
        <charset val="134"/>
      </rPr>
      <t>0808</t>
    </r>
    <phoneticPr fontId="2" type="noConversion"/>
  </si>
  <si>
    <r>
      <t>2</t>
    </r>
    <r>
      <rPr>
        <sz val="12"/>
        <rFont val="宋体"/>
        <family val="3"/>
        <charset val="134"/>
      </rPr>
      <t>080801</t>
    </r>
    <phoneticPr fontId="2" type="noConversion"/>
  </si>
  <si>
    <r>
      <t>2</t>
    </r>
    <r>
      <rPr>
        <sz val="12"/>
        <rFont val="宋体"/>
        <family val="3"/>
        <charset val="134"/>
      </rPr>
      <t>10</t>
    </r>
    <phoneticPr fontId="2" type="noConversion"/>
  </si>
  <si>
    <r>
      <t>2</t>
    </r>
    <r>
      <rPr>
        <sz val="12"/>
        <rFont val="宋体"/>
        <family val="3"/>
        <charset val="134"/>
      </rPr>
      <t>1005</t>
    </r>
    <phoneticPr fontId="2" type="noConversion"/>
  </si>
  <si>
    <r>
      <t>2</t>
    </r>
    <r>
      <rPr>
        <sz val="12"/>
        <rFont val="宋体"/>
        <family val="3"/>
        <charset val="134"/>
      </rPr>
      <t>100501</t>
    </r>
    <phoneticPr fontId="2" type="noConversion"/>
  </si>
  <si>
    <r>
      <t>2</t>
    </r>
    <r>
      <rPr>
        <sz val="12"/>
        <rFont val="宋体"/>
        <family val="3"/>
        <charset val="134"/>
      </rPr>
      <t>100502</t>
    </r>
    <phoneticPr fontId="2" type="noConversion"/>
  </si>
  <si>
    <r>
      <t>2</t>
    </r>
    <r>
      <rPr>
        <sz val="12"/>
        <rFont val="宋体"/>
        <family val="3"/>
        <charset val="134"/>
      </rPr>
      <t>1007</t>
    </r>
    <phoneticPr fontId="2" type="noConversion"/>
  </si>
  <si>
    <r>
      <t>2</t>
    </r>
    <r>
      <rPr>
        <sz val="12"/>
        <rFont val="宋体"/>
        <family val="3"/>
        <charset val="134"/>
      </rPr>
      <t>100717</t>
    </r>
    <phoneticPr fontId="2" type="noConversion"/>
  </si>
  <si>
    <r>
      <t>2</t>
    </r>
    <r>
      <rPr>
        <sz val="12"/>
        <rFont val="宋体"/>
        <family val="3"/>
        <charset val="134"/>
      </rPr>
      <t>12</t>
    </r>
    <phoneticPr fontId="2" type="noConversion"/>
  </si>
  <si>
    <r>
      <t>2</t>
    </r>
    <r>
      <rPr>
        <sz val="12"/>
        <rFont val="宋体"/>
        <family val="3"/>
        <charset val="134"/>
      </rPr>
      <t>1208</t>
    </r>
    <phoneticPr fontId="2" type="noConversion"/>
  </si>
  <si>
    <r>
      <t>2</t>
    </r>
    <r>
      <rPr>
        <sz val="12"/>
        <rFont val="宋体"/>
        <family val="3"/>
        <charset val="134"/>
      </rPr>
      <t>120806</t>
    </r>
    <phoneticPr fontId="2" type="noConversion"/>
  </si>
  <si>
    <r>
      <t>2</t>
    </r>
    <r>
      <rPr>
        <sz val="12"/>
        <rFont val="宋体"/>
        <family val="3"/>
        <charset val="134"/>
      </rPr>
      <t>1212</t>
    </r>
    <phoneticPr fontId="2" type="noConversion"/>
  </si>
  <si>
    <r>
      <t>2</t>
    </r>
    <r>
      <rPr>
        <sz val="12"/>
        <rFont val="宋体"/>
        <family val="3"/>
        <charset val="134"/>
      </rPr>
      <t>121202</t>
    </r>
    <phoneticPr fontId="2" type="noConversion"/>
  </si>
  <si>
    <r>
      <t>2</t>
    </r>
    <r>
      <rPr>
        <sz val="12"/>
        <rFont val="宋体"/>
        <family val="3"/>
        <charset val="134"/>
      </rPr>
      <t>121203</t>
    </r>
    <phoneticPr fontId="2" type="noConversion"/>
  </si>
  <si>
    <r>
      <t>2</t>
    </r>
    <r>
      <rPr>
        <sz val="12"/>
        <rFont val="宋体"/>
        <family val="3"/>
        <charset val="134"/>
      </rPr>
      <t>20</t>
    </r>
    <phoneticPr fontId="2" type="noConversion"/>
  </si>
  <si>
    <r>
      <t>2</t>
    </r>
    <r>
      <rPr>
        <sz val="12"/>
        <rFont val="宋体"/>
        <family val="3"/>
        <charset val="134"/>
      </rPr>
      <t>2001</t>
    </r>
    <phoneticPr fontId="2" type="noConversion"/>
  </si>
  <si>
    <r>
      <t>2</t>
    </r>
    <r>
      <rPr>
        <sz val="12"/>
        <rFont val="宋体"/>
        <family val="3"/>
        <charset val="134"/>
      </rPr>
      <t>200101</t>
    </r>
    <phoneticPr fontId="2" type="noConversion"/>
  </si>
  <si>
    <r>
      <t>2</t>
    </r>
    <r>
      <rPr>
        <sz val="12"/>
        <rFont val="宋体"/>
        <family val="3"/>
        <charset val="134"/>
      </rPr>
      <t>200102</t>
    </r>
    <phoneticPr fontId="2" type="noConversion"/>
  </si>
  <si>
    <r>
      <t>2</t>
    </r>
    <r>
      <rPr>
        <sz val="12"/>
        <rFont val="宋体"/>
        <family val="3"/>
        <charset val="134"/>
      </rPr>
      <t>200104</t>
    </r>
    <phoneticPr fontId="2" type="noConversion"/>
  </si>
  <si>
    <r>
      <t>2</t>
    </r>
    <r>
      <rPr>
        <sz val="12"/>
        <rFont val="宋体"/>
        <family val="3"/>
        <charset val="134"/>
      </rPr>
      <t>200106</t>
    </r>
    <phoneticPr fontId="2" type="noConversion"/>
  </si>
  <si>
    <r>
      <t>2</t>
    </r>
    <r>
      <rPr>
        <sz val="12"/>
        <rFont val="宋体"/>
        <family val="3"/>
        <charset val="134"/>
      </rPr>
      <t>200109</t>
    </r>
    <phoneticPr fontId="2" type="noConversion"/>
  </si>
  <si>
    <r>
      <t>2</t>
    </r>
    <r>
      <rPr>
        <sz val="12"/>
        <rFont val="宋体"/>
        <family val="3"/>
        <charset val="134"/>
      </rPr>
      <t>200114</t>
    </r>
    <phoneticPr fontId="2" type="noConversion"/>
  </si>
  <si>
    <r>
      <t>2</t>
    </r>
    <r>
      <rPr>
        <sz val="12"/>
        <rFont val="宋体"/>
        <family val="3"/>
        <charset val="134"/>
      </rPr>
      <t>200120</t>
    </r>
    <phoneticPr fontId="2" type="noConversion"/>
  </si>
  <si>
    <r>
      <t>2</t>
    </r>
    <r>
      <rPr>
        <sz val="12"/>
        <rFont val="宋体"/>
        <family val="3"/>
        <charset val="134"/>
      </rPr>
      <t>200150</t>
    </r>
    <phoneticPr fontId="2" type="noConversion"/>
  </si>
  <si>
    <r>
      <t>2</t>
    </r>
    <r>
      <rPr>
        <sz val="12"/>
        <rFont val="宋体"/>
        <family val="3"/>
        <charset val="134"/>
      </rPr>
      <t>200199</t>
    </r>
    <phoneticPr fontId="2" type="noConversion"/>
  </si>
  <si>
    <r>
      <t>2</t>
    </r>
    <r>
      <rPr>
        <sz val="12"/>
        <rFont val="宋体"/>
        <family val="3"/>
        <charset val="134"/>
      </rPr>
      <t>21</t>
    </r>
    <phoneticPr fontId="2" type="noConversion"/>
  </si>
  <si>
    <r>
      <t>2</t>
    </r>
    <r>
      <rPr>
        <sz val="12"/>
        <rFont val="宋体"/>
        <family val="3"/>
        <charset val="134"/>
      </rPr>
      <t>2102</t>
    </r>
    <phoneticPr fontId="2" type="noConversion"/>
  </si>
  <si>
    <r>
      <t>2</t>
    </r>
    <r>
      <rPr>
        <sz val="12"/>
        <rFont val="宋体"/>
        <family val="3"/>
        <charset val="134"/>
      </rPr>
      <t>210201</t>
    </r>
    <phoneticPr fontId="2" type="noConversion"/>
  </si>
  <si>
    <t>部门：鹤山市国土资源局（包含10个国土资源管理所、下属2个事业单位）</t>
    <phoneticPr fontId="2" type="noConversion"/>
  </si>
  <si>
    <t>工资福利支出</t>
  </si>
  <si>
    <t xml:space="preserve">  基本工资</t>
  </si>
  <si>
    <t xml:space="preserve">  津贴补贴</t>
  </si>
  <si>
    <t xml:space="preserve">  奖金</t>
  </si>
  <si>
    <t xml:space="preserve">  社会保障缴费</t>
  </si>
  <si>
    <t xml:space="preserve">  绩效工资</t>
  </si>
  <si>
    <t xml:space="preserve">  其他工资福利支出</t>
  </si>
  <si>
    <t>商品和服务支出</t>
  </si>
  <si>
    <t xml:space="preserve">  办公费</t>
  </si>
  <si>
    <t xml:space="preserve">  印刷费</t>
    <phoneticPr fontId="2" type="noConversion"/>
  </si>
  <si>
    <t xml:space="preserve">  咨询费</t>
    <phoneticPr fontId="2" type="noConversion"/>
  </si>
  <si>
    <t xml:space="preserve">  手续费</t>
  </si>
  <si>
    <t xml:space="preserve">  邮电费</t>
  </si>
  <si>
    <t xml:space="preserve">  物业管理费</t>
  </si>
  <si>
    <t xml:space="preserve">  差旅费</t>
  </si>
  <si>
    <t xml:space="preserve">  因公出国（境）费用</t>
  </si>
  <si>
    <t xml:space="preserve">  维修(护)费</t>
  </si>
  <si>
    <t xml:space="preserve">  会议费</t>
  </si>
  <si>
    <t xml:space="preserve">  培训费</t>
    <phoneticPr fontId="2" type="noConversion"/>
  </si>
  <si>
    <t xml:space="preserve">  公务接待费</t>
  </si>
  <si>
    <t xml:space="preserve">  专用材料费</t>
    <phoneticPr fontId="2" type="noConversion"/>
  </si>
  <si>
    <t xml:space="preserve">  劳务费</t>
    <phoneticPr fontId="2" type="noConversion"/>
  </si>
  <si>
    <t xml:space="preserve">  委托业务费</t>
    <phoneticPr fontId="2" type="noConversion"/>
  </si>
  <si>
    <t xml:space="preserve">  公务用车运行维护费</t>
  </si>
  <si>
    <t xml:space="preserve">  其他商品和服务支出</t>
  </si>
  <si>
    <t>对个人和家庭的补助</t>
  </si>
  <si>
    <t xml:space="preserve">  退休费</t>
  </si>
  <si>
    <t xml:space="preserve">  抚恤金</t>
    <phoneticPr fontId="2" type="noConversion"/>
  </si>
  <si>
    <t xml:space="preserve">  救济费</t>
    <phoneticPr fontId="2" type="noConversion"/>
  </si>
  <si>
    <t xml:space="preserve">  奖励金</t>
  </si>
  <si>
    <t xml:space="preserve">  住房公积金</t>
  </si>
  <si>
    <t xml:space="preserve">  购房补贴</t>
  </si>
  <si>
    <t xml:space="preserve">  其他对个人和家庭的补助支出</t>
    <phoneticPr fontId="2" type="noConversion"/>
  </si>
  <si>
    <t>其他资本性支出</t>
  </si>
  <si>
    <t xml:space="preserve">  办公设备购置</t>
  </si>
  <si>
    <r>
      <t>注：201</t>
    </r>
    <r>
      <rPr>
        <sz val="12"/>
        <rFont val="宋体"/>
        <family val="3"/>
        <charset val="134"/>
      </rPr>
      <t>6</t>
    </r>
    <r>
      <rPr>
        <sz val="12"/>
        <rFont val="宋体"/>
        <family val="3"/>
        <charset val="134"/>
      </rPr>
      <t>年度预算数为“三公”经费当年年初预算数，决算数是包括当年一般公共预算财政拨款和以前年度结转资金安排的实际支出</t>
    </r>
    <r>
      <rPr>
        <sz val="12"/>
        <color rgb="FFFF0000"/>
        <rFont val="宋体"/>
        <family val="3"/>
        <charset val="134"/>
      </rPr>
      <t>（表中8,9，11项数据，根据财政批复的决算数据Z08一般公共预算财政拨款支出决算明细表，Z10表政府性基金预算财政拨款支出决算明细表相应经济分类数据，加上财政专户相应的三公经费支出数得出。）</t>
    </r>
    <phoneticPr fontId="2" type="noConversion"/>
  </si>
  <si>
    <t>城乡社区事务</t>
    <phoneticPr fontId="2" type="noConversion"/>
  </si>
  <si>
    <t xml:space="preserve">  国有土地使用权出让收入及对应专项债务收入安排的支出</t>
    <phoneticPr fontId="2" type="noConversion"/>
  </si>
  <si>
    <t xml:space="preserve">    土地出让业务支出</t>
    <phoneticPr fontId="2" type="noConversion"/>
  </si>
  <si>
    <t xml:space="preserve"> 新增建设用地土地有偿使用费及对应专项债务收入安排的支出</t>
    <phoneticPr fontId="2" type="noConversion"/>
  </si>
  <si>
    <t xml:space="preserve">    基本农田建设和保护支出</t>
    <phoneticPr fontId="2" type="noConversion"/>
  </si>
  <si>
    <t>2015年度决算数</t>
    <phoneticPr fontId="2" type="noConversion"/>
  </si>
  <si>
    <t>2015年度预算数</t>
    <phoneticPr fontId="2" type="noConversion"/>
  </si>
</sst>
</file>

<file path=xl/styles.xml><?xml version="1.0" encoding="utf-8"?>
<styleSheet xmlns="http://schemas.openxmlformats.org/spreadsheetml/2006/main">
  <numFmts count="2">
    <numFmt numFmtId="43" formatCode="_ * #,##0.00_ ;_ * \-#,##0.00_ ;_ * &quot;-&quot;??_ ;_ @_ "/>
    <numFmt numFmtId="176" formatCode="0.00_ "/>
  </numFmts>
  <fonts count="33">
    <font>
      <sz val="12"/>
      <name val="宋体"/>
      <charset val="134"/>
    </font>
    <font>
      <sz val="12"/>
      <name val="宋体"/>
      <family val="3"/>
      <charset val="134"/>
    </font>
    <font>
      <sz val="9"/>
      <name val="宋体"/>
      <family val="3"/>
      <charset val="134"/>
    </font>
    <font>
      <sz val="10"/>
      <name val="宋体"/>
      <family val="3"/>
      <charset val="134"/>
    </font>
    <font>
      <sz val="16"/>
      <name val="宋体"/>
      <family val="3"/>
      <charset val="134"/>
    </font>
    <font>
      <sz val="10"/>
      <color indexed="8"/>
      <name val="宋体"/>
      <family val="3"/>
      <charset val="134"/>
    </font>
    <font>
      <sz val="11"/>
      <color indexed="8"/>
      <name val="宋体"/>
      <family val="3"/>
      <charset val="134"/>
    </font>
    <font>
      <sz val="12"/>
      <name val="宋体"/>
      <family val="3"/>
      <charset val="134"/>
    </font>
    <font>
      <sz val="12"/>
      <name val="宋体"/>
      <family val="3"/>
      <charset val="134"/>
    </font>
    <font>
      <sz val="9"/>
      <name val="宋体"/>
      <family val="3"/>
      <charset val="134"/>
    </font>
    <font>
      <sz val="11"/>
      <color indexed="20"/>
      <name val="宋体"/>
      <family val="3"/>
      <charset val="134"/>
    </font>
    <font>
      <sz val="11"/>
      <color indexed="17"/>
      <name val="宋体"/>
      <family val="3"/>
      <charset val="134"/>
    </font>
    <font>
      <sz val="10"/>
      <name val="Arial"/>
      <family val="2"/>
    </font>
    <font>
      <sz val="12"/>
      <name val="宋体"/>
      <family val="3"/>
      <charset val="134"/>
    </font>
    <font>
      <sz val="12"/>
      <name val="黑体"/>
      <family val="3"/>
      <charset val="134"/>
    </font>
    <font>
      <sz val="12"/>
      <name val="宋体"/>
      <family val="3"/>
      <charset val="134"/>
    </font>
    <font>
      <sz val="16"/>
      <name val="华文中宋"/>
      <family val="3"/>
      <charset val="134"/>
    </font>
    <font>
      <sz val="16"/>
      <color indexed="8"/>
      <name val="华文中宋"/>
      <family val="3"/>
      <charset val="134"/>
    </font>
    <font>
      <sz val="11"/>
      <name val="宋体"/>
      <family val="3"/>
      <charset val="134"/>
    </font>
    <font>
      <b/>
      <sz val="11"/>
      <name val="宋体"/>
      <family val="3"/>
      <charset val="134"/>
    </font>
    <font>
      <sz val="12"/>
      <name val="宋体"/>
      <family val="3"/>
      <charset val="134"/>
    </font>
    <font>
      <sz val="10"/>
      <name val="宋体"/>
      <family val="3"/>
      <charset val="134"/>
    </font>
    <font>
      <sz val="10"/>
      <name val="宋体"/>
      <family val="3"/>
      <charset val="134"/>
    </font>
    <font>
      <sz val="10"/>
      <color indexed="8"/>
      <name val="宋体"/>
      <family val="3"/>
      <charset val="134"/>
    </font>
    <font>
      <sz val="16"/>
      <name val="华文中宋"/>
      <family val="3"/>
      <charset val="134"/>
    </font>
    <font>
      <sz val="12"/>
      <name val="宋体"/>
      <family val="3"/>
      <charset val="134"/>
    </font>
    <font>
      <sz val="9"/>
      <name val="宋体"/>
      <family val="3"/>
      <charset val="134"/>
    </font>
    <font>
      <sz val="11"/>
      <color theme="1"/>
      <name val="宋体"/>
      <family val="3"/>
      <charset val="134"/>
      <scheme val="minor"/>
    </font>
    <font>
      <sz val="12"/>
      <color rgb="FFFF0000"/>
      <name val="宋体"/>
      <family val="3"/>
      <charset val="134"/>
    </font>
    <font>
      <sz val="12"/>
      <name val="宋体"/>
      <family val="3"/>
      <charset val="134"/>
    </font>
    <font>
      <sz val="12"/>
      <name val="宋体"/>
      <family val="3"/>
      <charset val="134"/>
    </font>
    <font>
      <b/>
      <sz val="12"/>
      <name val="宋体"/>
      <family val="3"/>
      <charset val="134"/>
    </font>
    <font>
      <sz val="12"/>
      <name val="楷体_GB2312"/>
      <family val="3"/>
      <charset val="134"/>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medium">
        <color indexed="64"/>
      </right>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s>
  <cellStyleXfs count="21">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7"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xf numFmtId="43" fontId="30" fillId="0" borderId="0" applyFont="0" applyFill="0" applyBorder="0" applyAlignment="0" applyProtection="0">
      <alignment vertical="center"/>
    </xf>
  </cellStyleXfs>
  <cellXfs count="277">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1" fillId="0" borderId="0" xfId="14" applyFont="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0" fontId="1" fillId="0" borderId="1" xfId="14" applyFont="1" applyFill="1" applyBorder="1" applyAlignment="1">
      <alignment vertical="center" wrapText="1"/>
    </xf>
    <xf numFmtId="4" fontId="1" fillId="0" borderId="1" xfId="14" applyNumberFormat="1"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176" fontId="18" fillId="4" borderId="1" xfId="13" quotePrefix="1" applyNumberFormat="1" applyFont="1" applyFill="1" applyBorder="1" applyAlignment="1">
      <alignment horizontal="center" vertical="center"/>
    </xf>
    <xf numFmtId="176" fontId="18" fillId="0" borderId="8" xfId="13" quotePrefix="1" applyNumberFormat="1" applyFont="1" applyFill="1" applyBorder="1" applyAlignment="1">
      <alignment horizontal="left" vertical="center"/>
    </xf>
    <xf numFmtId="176" fontId="18" fillId="0" borderId="1" xfId="13" applyNumberFormat="1" applyFont="1" applyFill="1" applyBorder="1" applyAlignment="1">
      <alignment horizontal="right" vertical="center"/>
    </xf>
    <xf numFmtId="176" fontId="18" fillId="4" borderId="8" xfId="13" applyNumberFormat="1" applyFont="1" applyFill="1" applyBorder="1" applyAlignment="1">
      <alignment horizontal="left" vertical="center"/>
    </xf>
    <xf numFmtId="176" fontId="18" fillId="4" borderId="8" xfId="13" quotePrefix="1" applyNumberFormat="1" applyFont="1" applyFill="1" applyBorder="1" applyAlignment="1">
      <alignment horizontal="left" vertical="center"/>
    </xf>
    <xf numFmtId="176" fontId="18" fillId="0" borderId="8" xfId="13" applyNumberFormat="1" applyFont="1" applyFill="1" applyBorder="1" applyAlignment="1">
      <alignment horizontal="left" vertical="center"/>
    </xf>
    <xf numFmtId="176" fontId="18" fillId="0" borderId="1" xfId="13" applyNumberFormat="1" applyFont="1" applyFill="1" applyBorder="1" applyAlignment="1">
      <alignment horizontal="left" vertical="center"/>
    </xf>
    <xf numFmtId="176" fontId="19" fillId="0" borderId="8" xfId="13" quotePrefix="1" applyNumberFormat="1" applyFont="1" applyFill="1" applyBorder="1" applyAlignment="1">
      <alignment horizontal="center" vertical="center"/>
    </xf>
    <xf numFmtId="176" fontId="19" fillId="0" borderId="6" xfId="13" quotePrefix="1" applyNumberFormat="1" applyFont="1" applyFill="1" applyBorder="1" applyAlignment="1">
      <alignment horizontal="center" vertical="center"/>
    </xf>
    <xf numFmtId="176" fontId="18" fillId="0" borderId="6" xfId="13" applyNumberFormat="1" applyFont="1" applyFill="1" applyBorder="1" applyAlignment="1">
      <alignment horizontal="left" vertical="center"/>
    </xf>
    <xf numFmtId="176" fontId="18" fillId="0" borderId="9" xfId="13" quotePrefix="1" applyNumberFormat="1" applyFont="1" applyFill="1" applyBorder="1" applyAlignment="1">
      <alignment vertical="center"/>
    </xf>
    <xf numFmtId="176" fontId="18" fillId="0" borderId="10" xfId="13" applyNumberFormat="1" applyFont="1" applyFill="1" applyBorder="1" applyAlignment="1">
      <alignment horizontal="left" vertical="center"/>
    </xf>
    <xf numFmtId="176" fontId="18" fillId="0" borderId="11" xfId="13" applyNumberFormat="1" applyFont="1" applyFill="1" applyBorder="1" applyAlignment="1">
      <alignment horizontal="right" vertical="center"/>
    </xf>
    <xf numFmtId="176" fontId="18" fillId="0" borderId="12" xfId="13" applyNumberFormat="1" applyFont="1" applyFill="1" applyBorder="1" applyAlignment="1">
      <alignment horizontal="left" vertical="center"/>
    </xf>
    <xf numFmtId="176" fontId="18" fillId="0" borderId="13" xfId="13" quotePrefix="1" applyNumberFormat="1" applyFont="1" applyFill="1" applyBorder="1" applyAlignment="1">
      <alignment vertical="center"/>
    </xf>
    <xf numFmtId="176" fontId="19" fillId="4" borderId="14" xfId="13" quotePrefix="1" applyNumberFormat="1" applyFont="1" applyFill="1" applyBorder="1" applyAlignment="1">
      <alignment horizontal="center" vertical="center"/>
    </xf>
    <xf numFmtId="176" fontId="19" fillId="0" borderId="15" xfId="13" quotePrefix="1" applyNumberFormat="1" applyFont="1" applyFill="1" applyBorder="1" applyAlignment="1">
      <alignment vertical="center"/>
    </xf>
    <xf numFmtId="176" fontId="20" fillId="4" borderId="8" xfId="13" quotePrefix="1" applyNumberFormat="1" applyFont="1" applyFill="1" applyBorder="1" applyAlignment="1">
      <alignment horizontal="center" vertical="center"/>
    </xf>
    <xf numFmtId="176" fontId="20" fillId="4" borderId="1" xfId="13" quotePrefix="1" applyNumberFormat="1" applyFont="1" applyFill="1" applyBorder="1" applyAlignment="1">
      <alignment horizontal="center" vertical="center"/>
    </xf>
    <xf numFmtId="176" fontId="20" fillId="4" borderId="1" xfId="13" applyNumberFormat="1" applyFont="1" applyFill="1" applyBorder="1" applyAlignment="1">
      <alignment horizontal="center" vertical="center"/>
    </xf>
    <xf numFmtId="176" fontId="20" fillId="4" borderId="3" xfId="13" applyNumberFormat="1" applyFont="1" applyFill="1" applyBorder="1" applyAlignment="1">
      <alignment horizontal="center" vertical="center"/>
    </xf>
    <xf numFmtId="176" fontId="20" fillId="4" borderId="3" xfId="13" quotePrefix="1" applyNumberFormat="1" applyFont="1" applyFill="1" applyBorder="1" applyAlignment="1">
      <alignment horizontal="center" vertical="center"/>
    </xf>
    <xf numFmtId="176" fontId="21" fillId="4" borderId="1" xfId="13" quotePrefix="1" applyNumberFormat="1" applyFont="1" applyFill="1" applyBorder="1" applyAlignment="1">
      <alignment horizontal="center" vertical="center"/>
    </xf>
    <xf numFmtId="176" fontId="18" fillId="0" borderId="8" xfId="13" applyNumberFormat="1" applyFont="1" applyFill="1" applyBorder="1" applyAlignment="1">
      <alignment horizontal="center" vertical="center"/>
    </xf>
    <xf numFmtId="176" fontId="18" fillId="0" borderId="10" xfId="13" applyNumberFormat="1" applyFont="1" applyFill="1" applyBorder="1" applyAlignment="1">
      <alignment horizontal="center" vertical="center"/>
    </xf>
    <xf numFmtId="176" fontId="18"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20" fillId="4" borderId="1" xfId="13" quotePrefix="1" applyNumberFormat="1" applyFont="1" applyFill="1" applyBorder="1" applyAlignment="1">
      <alignment horizontal="center" vertical="center"/>
    </xf>
    <xf numFmtId="49" fontId="20" fillId="4" borderId="3" xfId="13" quotePrefix="1" applyNumberFormat="1" applyFont="1" applyFill="1" applyBorder="1" applyAlignment="1">
      <alignment horizontal="center" vertical="center"/>
    </xf>
    <xf numFmtId="0" fontId="23"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176" fontId="18" fillId="0" borderId="1" xfId="13" quotePrefix="1" applyNumberFormat="1" applyFont="1" applyFill="1" applyBorder="1" applyAlignment="1">
      <alignment horizontal="left" vertical="center"/>
    </xf>
    <xf numFmtId="43" fontId="18" fillId="0" borderId="3" xfId="20" applyFont="1" applyFill="1" applyBorder="1" applyAlignment="1">
      <alignment horizontal="right" vertical="center"/>
    </xf>
    <xf numFmtId="43" fontId="18" fillId="0" borderId="9" xfId="20" applyFont="1" applyFill="1" applyBorder="1" applyAlignment="1">
      <alignment horizontal="center" vertical="center"/>
    </xf>
    <xf numFmtId="176" fontId="18" fillId="0" borderId="9" xfId="13" applyNumberFormat="1" applyFont="1" applyFill="1" applyBorder="1" applyAlignment="1">
      <alignment horizontal="right" vertical="center"/>
    </xf>
    <xf numFmtId="43" fontId="18" fillId="0" borderId="9" xfId="20" applyFont="1" applyFill="1" applyBorder="1" applyAlignment="1">
      <alignment horizontal="right" vertical="center"/>
    </xf>
    <xf numFmtId="43" fontId="18" fillId="0" borderId="9" xfId="20" quotePrefix="1" applyFont="1" applyFill="1" applyBorder="1" applyAlignment="1">
      <alignment vertical="center"/>
    </xf>
    <xf numFmtId="43" fontId="18" fillId="0" borderId="1" xfId="20" applyFont="1" applyFill="1" applyBorder="1" applyAlignment="1">
      <alignment horizontal="right" vertical="center"/>
    </xf>
    <xf numFmtId="176" fontId="0" fillId="0" borderId="11" xfId="0" applyNumberFormat="1" applyFill="1" applyBorder="1" applyAlignment="1">
      <alignment horizontal="right" vertical="center"/>
    </xf>
    <xf numFmtId="49" fontId="0" fillId="4" borderId="0" xfId="0" applyNumberFormat="1" applyFill="1" applyAlignment="1">
      <alignment horizontal="right" vertical="center"/>
    </xf>
    <xf numFmtId="49" fontId="5" fillId="4" borderId="0" xfId="13" applyNumberFormat="1" applyFont="1" applyFill="1" applyAlignment="1">
      <alignment horizontal="left" vertical="center"/>
    </xf>
    <xf numFmtId="49" fontId="0" fillId="0" borderId="0" xfId="0" applyNumberFormat="1" applyAlignment="1">
      <alignment vertical="center"/>
    </xf>
    <xf numFmtId="0" fontId="31" fillId="0" borderId="1" xfId="0" applyNumberFormat="1" applyFont="1" applyFill="1" applyBorder="1" applyAlignment="1" applyProtection="1">
      <alignment horizontal="left" vertical="center" wrapText="1"/>
    </xf>
    <xf numFmtId="0" fontId="1" fillId="0" borderId="1" xfId="0" applyNumberFormat="1" applyFont="1" applyFill="1" applyBorder="1" applyAlignment="1" applyProtection="1">
      <alignment horizontal="left" vertical="center" wrapText="1"/>
    </xf>
    <xf numFmtId="0" fontId="32" fillId="0" borderId="1" xfId="0" applyNumberFormat="1" applyFont="1" applyFill="1" applyBorder="1" applyAlignment="1" applyProtection="1">
      <alignment horizontal="left" vertical="center" wrapText="1"/>
    </xf>
    <xf numFmtId="0" fontId="1" fillId="0" borderId="1" xfId="0" applyFont="1" applyFill="1" applyBorder="1" applyAlignment="1">
      <alignment vertical="center"/>
    </xf>
    <xf numFmtId="0" fontId="32" fillId="0" borderId="1" xfId="0" applyFont="1" applyFill="1" applyBorder="1" applyAlignment="1">
      <alignment vertical="center"/>
    </xf>
    <xf numFmtId="0" fontId="31" fillId="0" borderId="1" xfId="0" applyFont="1" applyFill="1" applyBorder="1" applyAlignment="1">
      <alignment vertical="center"/>
    </xf>
    <xf numFmtId="0" fontId="32" fillId="0" borderId="2" xfId="0" applyFont="1" applyFill="1" applyBorder="1" applyAlignment="1">
      <alignment vertical="center"/>
    </xf>
    <xf numFmtId="43" fontId="0" fillId="0" borderId="1" xfId="20" applyFont="1" applyFill="1" applyBorder="1" applyAlignment="1">
      <alignment horizontal="right" vertical="center"/>
    </xf>
    <xf numFmtId="43" fontId="0" fillId="0" borderId="3" xfId="20" applyFont="1" applyFill="1" applyBorder="1" applyAlignment="1">
      <alignment horizontal="right" vertical="center"/>
    </xf>
    <xf numFmtId="176" fontId="31" fillId="0" borderId="11" xfId="0" applyNumberFormat="1" applyFont="1" applyFill="1" applyBorder="1" applyAlignment="1">
      <alignment horizontal="right" vertical="center"/>
    </xf>
    <xf numFmtId="49" fontId="3" fillId="0" borderId="0" xfId="0" applyNumberFormat="1" applyFont="1" applyAlignment="1">
      <alignment horizontal="left" vertical="center"/>
    </xf>
    <xf numFmtId="49" fontId="3" fillId="0" borderId="0" xfId="0" applyNumberFormat="1" applyFont="1" applyAlignment="1">
      <alignment horizontal="right" vertical="center"/>
    </xf>
    <xf numFmtId="43" fontId="31" fillId="0" borderId="1" xfId="20" applyFont="1" applyFill="1" applyBorder="1" applyAlignment="1">
      <alignment horizontal="right" vertical="center"/>
    </xf>
    <xf numFmtId="43" fontId="31" fillId="0" borderId="3" xfId="20" applyFont="1" applyFill="1" applyBorder="1" applyAlignment="1">
      <alignment horizontal="right" vertical="center"/>
    </xf>
    <xf numFmtId="43" fontId="0" fillId="0" borderId="11" xfId="20" applyFont="1" applyFill="1" applyBorder="1" applyAlignment="1">
      <alignment horizontal="right" vertical="center"/>
    </xf>
    <xf numFmtId="43" fontId="18" fillId="0" borderId="11" xfId="20" applyFont="1" applyFill="1" applyBorder="1" applyAlignment="1">
      <alignment horizontal="right" vertical="center"/>
    </xf>
    <xf numFmtId="43" fontId="18" fillId="0" borderId="1" xfId="20" applyFont="1" applyFill="1" applyBorder="1" applyAlignment="1">
      <alignment horizontal="center" vertical="center"/>
    </xf>
    <xf numFmtId="176" fontId="19" fillId="0" borderId="2" xfId="13" quotePrefix="1" applyNumberFormat="1" applyFont="1" applyFill="1" applyBorder="1" applyAlignment="1">
      <alignment vertical="center"/>
    </xf>
    <xf numFmtId="176" fontId="19" fillId="0" borderId="6" xfId="13" quotePrefix="1" applyNumberFormat="1" applyFont="1" applyFill="1" applyBorder="1" applyAlignment="1">
      <alignment vertical="center"/>
    </xf>
    <xf numFmtId="43" fontId="18" fillId="0" borderId="13" xfId="20" applyFont="1" applyFill="1" applyBorder="1" applyAlignment="1">
      <alignment horizontal="right" vertical="center"/>
    </xf>
    <xf numFmtId="43" fontId="18" fillId="0" borderId="46" xfId="20" quotePrefix="1" applyFont="1" applyFill="1" applyBorder="1" applyAlignment="1">
      <alignment vertical="center"/>
    </xf>
    <xf numFmtId="176" fontId="19" fillId="0" borderId="3" xfId="13" quotePrefix="1" applyNumberFormat="1" applyFont="1" applyFill="1" applyBorder="1" applyAlignment="1">
      <alignment vertical="center"/>
    </xf>
    <xf numFmtId="43" fontId="1" fillId="0" borderId="3" xfId="20" applyFont="1" applyFill="1" applyBorder="1" applyAlignment="1">
      <alignment vertical="center" wrapText="1"/>
    </xf>
    <xf numFmtId="43" fontId="0" fillId="0" borderId="40" xfId="20" applyFont="1" applyFill="1" applyBorder="1" applyAlignment="1">
      <alignment horizontal="center" vertical="center"/>
    </xf>
    <xf numFmtId="43" fontId="1" fillId="0" borderId="3" xfId="20" applyFont="1" applyFill="1" applyBorder="1" applyAlignment="1">
      <alignment horizontal="center" vertical="center" wrapText="1"/>
    </xf>
    <xf numFmtId="43" fontId="1" fillId="0" borderId="5" xfId="20" applyFont="1" applyFill="1" applyBorder="1" applyAlignment="1">
      <alignment horizontal="center" vertical="center" wrapText="1"/>
    </xf>
    <xf numFmtId="4" fontId="1" fillId="0" borderId="1" xfId="14" applyNumberFormat="1" applyFont="1" applyFill="1" applyBorder="1" applyAlignment="1">
      <alignment horizontal="right" vertical="center" wrapText="1"/>
    </xf>
    <xf numFmtId="4" fontId="1" fillId="0" borderId="3" xfId="14" applyNumberFormat="1" applyFont="1" applyFill="1" applyBorder="1" applyAlignment="1">
      <alignment horizontal="right" vertical="center" wrapText="1"/>
    </xf>
    <xf numFmtId="0" fontId="1" fillId="0" borderId="11" xfId="14" applyFont="1" applyFill="1" applyBorder="1" applyAlignment="1">
      <alignment vertical="center" wrapText="1"/>
    </xf>
    <xf numFmtId="0" fontId="1" fillId="0" borderId="40" xfId="14" applyFont="1" applyFill="1" applyBorder="1" applyAlignment="1">
      <alignment vertical="center" wrapText="1"/>
    </xf>
    <xf numFmtId="0" fontId="6" fillId="0" borderId="47" xfId="0" applyFont="1" applyFill="1" applyBorder="1" applyAlignment="1">
      <alignment horizontal="left" vertical="center" shrinkToFit="1"/>
    </xf>
    <xf numFmtId="0" fontId="6" fillId="0" borderId="47" xfId="0" applyFont="1" applyBorder="1" applyAlignment="1">
      <alignment horizontal="left" vertical="center" shrinkToFit="1"/>
    </xf>
    <xf numFmtId="43" fontId="1" fillId="0" borderId="11" xfId="20" applyFont="1" applyFill="1" applyBorder="1" applyAlignment="1">
      <alignment vertical="center" wrapText="1"/>
    </xf>
    <xf numFmtId="43" fontId="1" fillId="0" borderId="40" xfId="20" applyFont="1" applyFill="1" applyBorder="1" applyAlignment="1">
      <alignment vertical="center" wrapText="1"/>
    </xf>
    <xf numFmtId="0" fontId="6" fillId="0" borderId="48" xfId="0" applyFont="1" applyBorder="1" applyAlignment="1">
      <alignment horizontal="left" vertical="center" shrinkToFit="1"/>
    </xf>
    <xf numFmtId="43" fontId="1" fillId="0" borderId="1" xfId="20" applyFont="1" applyFill="1" applyBorder="1" applyAlignment="1">
      <alignment horizontal="right" vertical="center" wrapText="1"/>
    </xf>
    <xf numFmtId="43" fontId="1" fillId="0" borderId="3" xfId="20" applyFont="1" applyFill="1" applyBorder="1" applyAlignment="1">
      <alignment horizontal="right" vertical="center" wrapText="1"/>
    </xf>
    <xf numFmtId="43" fontId="1" fillId="0" borderId="2" xfId="20" applyFont="1" applyFill="1" applyBorder="1" applyAlignment="1">
      <alignment horizontal="right" vertical="center" wrapText="1"/>
    </xf>
    <xf numFmtId="43" fontId="1" fillId="0" borderId="5" xfId="20" applyFont="1" applyFill="1" applyBorder="1" applyAlignment="1">
      <alignment horizontal="right" vertical="center" wrapText="1"/>
    </xf>
    <xf numFmtId="0" fontId="17" fillId="0" borderId="0" xfId="13" applyFont="1" applyFill="1" applyAlignment="1">
      <alignment horizontal="center" vertical="center"/>
    </xf>
    <xf numFmtId="176" fontId="20" fillId="4" borderId="20" xfId="13" quotePrefix="1" applyNumberFormat="1" applyFont="1" applyFill="1" applyBorder="1" applyAlignment="1">
      <alignment horizontal="center" vertical="center"/>
    </xf>
    <xf numFmtId="176" fontId="20" fillId="4" borderId="21" xfId="13" quotePrefix="1" applyNumberFormat="1" applyFont="1" applyFill="1" applyBorder="1" applyAlignment="1">
      <alignment horizontal="center" vertical="center"/>
    </xf>
    <xf numFmtId="176" fontId="20" fillId="4" borderId="22" xfId="13" quotePrefix="1" applyNumberFormat="1" applyFont="1" applyFill="1" applyBorder="1" applyAlignment="1">
      <alignment horizontal="center" vertical="center"/>
    </xf>
    <xf numFmtId="0" fontId="3" fillId="0" borderId="23" xfId="13" applyFont="1" applyBorder="1" applyAlignment="1">
      <alignment horizontal="left" vertical="center" wrapText="1"/>
    </xf>
    <xf numFmtId="0" fontId="3" fillId="0" borderId="23" xfId="13" applyFont="1" applyBorder="1" applyAlignment="1">
      <alignment horizontal="left" vertical="center"/>
    </xf>
    <xf numFmtId="49" fontId="1" fillId="4" borderId="8" xfId="0" applyNumberFormat="1" applyFont="1" applyFill="1" applyBorder="1" applyAlignment="1">
      <alignment horizontal="left" vertical="center"/>
    </xf>
    <xf numFmtId="49" fontId="0" fillId="4" borderId="1" xfId="0" applyNumberFormat="1" applyFill="1" applyBorder="1" applyAlignment="1">
      <alignment horizontal="left" vertical="center"/>
    </xf>
    <xf numFmtId="0" fontId="0" fillId="0" borderId="23" xfId="0" applyBorder="1" applyAlignment="1">
      <alignment horizontal="left" vertical="center" wrapText="1"/>
    </xf>
    <xf numFmtId="0" fontId="15" fillId="0" borderId="23" xfId="0" applyFont="1" applyBorder="1" applyAlignment="1">
      <alignment horizontal="left" vertical="center"/>
    </xf>
    <xf numFmtId="176" fontId="0" fillId="4" borderId="24" xfId="0" quotePrefix="1" applyNumberFormat="1" applyFill="1" applyBorder="1" applyAlignment="1">
      <alignment horizontal="center" vertical="center" wrapText="1"/>
    </xf>
    <xf numFmtId="176" fontId="0" fillId="4" borderId="25" xfId="0" quotePrefix="1" applyNumberFormat="1" applyFill="1" applyBorder="1" applyAlignment="1">
      <alignment horizontal="center" vertical="center" wrapText="1"/>
    </xf>
    <xf numFmtId="176" fontId="0" fillId="0" borderId="26" xfId="0" quotePrefix="1" applyNumberFormat="1" applyFill="1" applyBorder="1" applyAlignment="1">
      <alignment horizontal="center" vertical="center" wrapText="1"/>
    </xf>
    <xf numFmtId="176" fontId="0" fillId="0" borderId="27" xfId="0" quotePrefix="1" applyNumberFormat="1" applyFill="1" applyBorder="1" applyAlignment="1">
      <alignment horizontal="center" vertical="center" wrapText="1"/>
    </xf>
    <xf numFmtId="176" fontId="0" fillId="0" borderId="16" xfId="0" quotePrefix="1" applyNumberFormat="1" applyFill="1" applyBorder="1" applyAlignment="1">
      <alignment horizontal="center" vertical="center" wrapText="1"/>
    </xf>
    <xf numFmtId="176" fontId="0" fillId="4" borderId="28" xfId="0" quotePrefix="1" applyNumberFormat="1" applyFill="1" applyBorder="1" applyAlignment="1">
      <alignment horizontal="center" vertical="center"/>
    </xf>
    <xf numFmtId="176" fontId="0" fillId="4" borderId="18" xfId="0" quotePrefix="1" applyNumberFormat="1" applyFill="1" applyBorder="1" applyAlignment="1">
      <alignment horizontal="center" vertical="center"/>
    </xf>
    <xf numFmtId="176" fontId="0" fillId="4" borderId="29" xfId="0" quotePrefix="1" applyNumberFormat="1" applyFill="1" applyBorder="1" applyAlignment="1">
      <alignment horizontal="center" vertical="center"/>
    </xf>
    <xf numFmtId="176" fontId="0" fillId="4" borderId="30" xfId="0" quotePrefix="1" applyNumberFormat="1" applyFill="1" applyBorder="1" applyAlignment="1">
      <alignment horizontal="center" vertical="center"/>
    </xf>
    <xf numFmtId="176" fontId="0" fillId="4" borderId="31" xfId="0" quotePrefix="1" applyNumberFormat="1" applyFill="1" applyBorder="1" applyAlignment="1">
      <alignment horizontal="center" vertical="center"/>
    </xf>
    <xf numFmtId="176" fontId="0" fillId="4" borderId="32" xfId="0" quotePrefix="1" applyNumberFormat="1" applyFill="1" applyBorder="1" applyAlignment="1">
      <alignment horizontal="center" vertical="center"/>
    </xf>
    <xf numFmtId="176" fontId="0" fillId="4" borderId="26"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wrapText="1"/>
    </xf>
    <xf numFmtId="176" fontId="0" fillId="4" borderId="16" xfId="0" quotePrefix="1" applyNumberFormat="1" applyFill="1" applyBorder="1" applyAlignment="1">
      <alignment horizontal="center" vertical="center" wrapText="1"/>
    </xf>
    <xf numFmtId="49" fontId="0" fillId="4" borderId="8" xfId="0" applyNumberFormat="1" applyFill="1" applyBorder="1" applyAlignment="1">
      <alignment horizontal="left" vertical="center"/>
    </xf>
    <xf numFmtId="0" fontId="17" fillId="0" borderId="0" xfId="0" applyFont="1" applyFill="1" applyAlignment="1">
      <alignment horizontal="center" vertical="center"/>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176" fontId="0" fillId="4" borderId="35" xfId="0" quotePrefix="1" applyNumberFormat="1" applyFill="1" applyBorder="1" applyAlignment="1">
      <alignment horizontal="center" vertical="center" wrapText="1"/>
    </xf>
    <xf numFmtId="49" fontId="1" fillId="4" borderId="17" xfId="0" applyNumberFormat="1" applyFont="1" applyFill="1" applyBorder="1" applyAlignment="1">
      <alignment horizontal="left" vertical="center"/>
    </xf>
    <xf numFmtId="49" fontId="0" fillId="4" borderId="2" xfId="0" applyNumberFormat="1" applyFill="1" applyBorder="1" applyAlignment="1">
      <alignment horizontal="left" vertical="center"/>
    </xf>
    <xf numFmtId="49" fontId="25" fillId="4" borderId="10" xfId="0" applyNumberFormat="1" applyFont="1" applyFill="1" applyBorder="1" applyAlignment="1">
      <alignment horizontal="center" vertical="center" wrapText="1"/>
    </xf>
    <xf numFmtId="49" fontId="0" fillId="4" borderId="19" xfId="0" quotePrefix="1" applyNumberFormat="1" applyFill="1" applyBorder="1" applyAlignment="1">
      <alignment horizontal="center" vertical="center" wrapText="1"/>
    </xf>
    <xf numFmtId="49" fontId="0" fillId="4" borderId="30" xfId="0" quotePrefix="1" applyNumberFormat="1" applyFill="1" applyBorder="1" applyAlignment="1">
      <alignment horizontal="center" vertical="center" wrapText="1"/>
    </xf>
    <xf numFmtId="49" fontId="0" fillId="4" borderId="31"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176" fontId="1" fillId="4" borderId="26" xfId="0" quotePrefix="1" applyNumberFormat="1" applyFont="1" applyFill="1" applyBorder="1" applyAlignment="1">
      <alignment horizontal="center" vertical="center" wrapText="1"/>
    </xf>
    <xf numFmtId="176" fontId="1" fillId="4" borderId="27" xfId="0" quotePrefix="1" applyNumberFormat="1" applyFont="1" applyFill="1" applyBorder="1" applyAlignment="1">
      <alignment horizontal="center" vertical="center" wrapText="1"/>
    </xf>
    <xf numFmtId="176" fontId="1" fillId="4" borderId="16" xfId="0" quotePrefix="1" applyNumberFormat="1" applyFont="1" applyFill="1" applyBorder="1" applyAlignment="1">
      <alignment horizontal="center" vertical="center" wrapText="1"/>
    </xf>
    <xf numFmtId="176" fontId="1" fillId="4" borderId="26" xfId="0"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176" fontId="1" fillId="4" borderId="35" xfId="0" quotePrefix="1" applyNumberFormat="1" applyFont="1" applyFill="1" applyBorder="1" applyAlignment="1">
      <alignment horizontal="center" vertical="center" wrapText="1"/>
    </xf>
    <xf numFmtId="49" fontId="0" fillId="4" borderId="28" xfId="0" quotePrefix="1" applyNumberFormat="1" applyFill="1" applyBorder="1" applyAlignment="1">
      <alignment horizontal="center" vertical="center"/>
    </xf>
    <xf numFmtId="49" fontId="0" fillId="4" borderId="18" xfId="0" quotePrefix="1" applyNumberFormat="1" applyFill="1" applyBorder="1" applyAlignment="1">
      <alignment horizontal="center" vertical="center"/>
    </xf>
    <xf numFmtId="49" fontId="0" fillId="4" borderId="29" xfId="0" quotePrefix="1" applyNumberFormat="1" applyFill="1" applyBorder="1" applyAlignment="1">
      <alignment horizontal="center" vertical="center"/>
    </xf>
    <xf numFmtId="176" fontId="20" fillId="4" borderId="36" xfId="13" quotePrefix="1" applyNumberFormat="1" applyFont="1" applyFill="1" applyBorder="1" applyAlignment="1">
      <alignment horizontal="center" vertical="center"/>
    </xf>
    <xf numFmtId="0" fontId="22" fillId="0" borderId="23" xfId="13" applyFont="1" applyBorder="1" applyAlignment="1">
      <alignment horizontal="left" vertical="center" wrapText="1"/>
    </xf>
    <xf numFmtId="0" fontId="3" fillId="0" borderId="0" xfId="13" applyFont="1" applyBorder="1" applyAlignment="1">
      <alignment horizontal="left" vertical="center"/>
    </xf>
    <xf numFmtId="0" fontId="1" fillId="0" borderId="8" xfId="14" applyFont="1" applyBorder="1" applyAlignment="1">
      <alignment horizontal="left" vertical="center" wrapText="1"/>
    </xf>
    <xf numFmtId="0" fontId="1" fillId="0" borderId="1" xfId="14" applyFont="1" applyBorder="1" applyAlignment="1">
      <alignment horizontal="left" vertical="center" wrapText="1"/>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1" fillId="0" borderId="35" xfId="14" applyFont="1" applyFill="1" applyBorder="1" applyAlignment="1">
      <alignment horizontal="center" vertical="center" wrapText="1"/>
    </xf>
    <xf numFmtId="0" fontId="0" fillId="0" borderId="23" xfId="14" applyFont="1" applyBorder="1" applyAlignment="1">
      <alignment horizontal="left" vertical="center" wrapText="1"/>
    </xf>
    <xf numFmtId="0" fontId="1" fillId="0" borderId="23" xfId="14" applyFont="1" applyBorder="1" applyAlignment="1">
      <alignment horizontal="left" vertical="center"/>
    </xf>
    <xf numFmtId="0" fontId="16" fillId="4" borderId="0" xfId="14" applyFont="1" applyFill="1" applyAlignment="1">
      <alignment horizontal="center" vertical="center" wrapText="1"/>
    </xf>
    <xf numFmtId="0" fontId="1" fillId="0" borderId="20" xfId="14" applyFont="1" applyBorder="1" applyAlignment="1">
      <alignment horizontal="center" vertical="center" wrapText="1"/>
    </xf>
    <xf numFmtId="0" fontId="1" fillId="0" borderId="21" xfId="14" applyFont="1" applyBorder="1" applyAlignment="1">
      <alignment horizontal="center" vertical="center" wrapText="1"/>
    </xf>
    <xf numFmtId="0" fontId="25"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39"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27" xfId="14" applyFont="1" applyFill="1" applyBorder="1" applyAlignment="1">
      <alignment horizontal="center" vertical="center" wrapText="1"/>
    </xf>
    <xf numFmtId="0" fontId="1" fillId="0" borderId="16" xfId="14" applyFont="1" applyFill="1" applyBorder="1" applyAlignment="1">
      <alignment horizontal="center" vertical="center" wrapText="1"/>
    </xf>
    <xf numFmtId="0" fontId="1" fillId="0" borderId="28" xfId="14" applyFont="1" applyBorder="1" applyAlignment="1">
      <alignment horizontal="center" vertical="center" wrapText="1"/>
    </xf>
    <xf numFmtId="0" fontId="1" fillId="0" borderId="18" xfId="14" applyFont="1" applyBorder="1" applyAlignment="1">
      <alignment horizontal="center" vertical="center" wrapText="1"/>
    </xf>
    <xf numFmtId="0" fontId="1" fillId="0" borderId="29" xfId="14" applyFont="1" applyBorder="1" applyAlignment="1">
      <alignment horizontal="center" vertical="center" wrapText="1"/>
    </xf>
    <xf numFmtId="0" fontId="1" fillId="0" borderId="17" xfId="14" applyFont="1" applyBorder="1" applyAlignment="1">
      <alignment horizontal="left" vertical="center" wrapText="1"/>
    </xf>
    <xf numFmtId="0" fontId="1" fillId="0" borderId="2" xfId="14" applyFont="1" applyBorder="1" applyAlignment="1">
      <alignment horizontal="left" vertical="center" wrapText="1"/>
    </xf>
    <xf numFmtId="0" fontId="25" fillId="0" borderId="23" xfId="14" applyFont="1" applyBorder="1" applyAlignment="1">
      <alignment horizontal="left" vertical="center" wrapText="1"/>
    </xf>
    <xf numFmtId="0" fontId="24" fillId="4" borderId="0" xfId="14" applyFont="1" applyFill="1" applyAlignment="1">
      <alignment horizontal="center" vertical="center" wrapText="1"/>
    </xf>
    <xf numFmtId="0" fontId="25" fillId="0" borderId="26" xfId="14" applyFont="1" applyFill="1" applyBorder="1" applyAlignment="1">
      <alignment horizontal="center" vertical="center" wrapText="1"/>
    </xf>
    <xf numFmtId="0" fontId="25" fillId="0" borderId="33" xfId="14" applyFont="1" applyFill="1" applyBorder="1" applyAlignment="1">
      <alignment horizontal="center" vertical="center" wrapText="1"/>
    </xf>
    <xf numFmtId="0" fontId="0" fillId="0" borderId="33" xfId="14" applyFont="1" applyFill="1" applyBorder="1" applyAlignment="1">
      <alignment horizontal="center" vertical="center" wrapText="1"/>
    </xf>
    <xf numFmtId="0" fontId="0" fillId="0" borderId="26" xfId="14" applyFont="1" applyFill="1" applyBorder="1" applyAlignment="1">
      <alignment horizontal="center" vertical="center" wrapText="1"/>
    </xf>
    <xf numFmtId="0" fontId="0" fillId="0" borderId="36"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0" fillId="0" borderId="27" xfId="14" applyFont="1" applyFill="1" applyBorder="1" applyAlignment="1">
      <alignment horizontal="center" vertical="center" wrapText="1"/>
    </xf>
    <xf numFmtId="0" fontId="0" fillId="0" borderId="16"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0" fillId="0" borderId="39" xfId="14" applyFont="1" applyFill="1" applyBorder="1" applyAlignment="1">
      <alignment horizontal="center" vertical="center" wrapText="1"/>
    </xf>
    <xf numFmtId="176" fontId="18" fillId="0" borderId="1" xfId="13" quotePrefix="1" applyNumberFormat="1" applyFont="1" applyFill="1" applyBorder="1" applyAlignment="1">
      <alignment horizontal="center" vertical="center"/>
    </xf>
    <xf numFmtId="176" fontId="18" fillId="0" borderId="3" xfId="13" applyNumberFormat="1" applyFont="1" applyFill="1" applyBorder="1" applyAlignment="1">
      <alignment horizontal="right" vertical="center"/>
    </xf>
    <xf numFmtId="176" fontId="19" fillId="0" borderId="1" xfId="13" applyNumberFormat="1" applyFont="1" applyFill="1" applyBorder="1" applyAlignment="1">
      <alignment horizontal="right" vertical="center"/>
    </xf>
    <xf numFmtId="176" fontId="19" fillId="0" borderId="9" xfId="13" quotePrefix="1" applyNumberFormat="1" applyFont="1" applyFill="1" applyBorder="1" applyAlignment="1">
      <alignment vertical="center"/>
    </xf>
    <xf numFmtId="176" fontId="19" fillId="0" borderId="2" xfId="13" applyNumberFormat="1" applyFont="1" applyFill="1" applyBorder="1" applyAlignment="1">
      <alignment horizontal="right" vertical="center"/>
    </xf>
    <xf numFmtId="176" fontId="19" fillId="0" borderId="7" xfId="13" quotePrefix="1" applyNumberFormat="1" applyFont="1" applyFill="1" applyBorder="1" applyAlignment="1">
      <alignment horizontal="center" vertical="center"/>
    </xf>
    <xf numFmtId="176" fontId="31" fillId="0" borderId="1" xfId="0" applyNumberFormat="1" applyFont="1" applyFill="1" applyBorder="1" applyAlignment="1">
      <alignment horizontal="right" vertical="center"/>
    </xf>
    <xf numFmtId="176" fontId="0" fillId="0" borderId="30" xfId="0" quotePrefix="1" applyNumberFormat="1" applyFill="1" applyBorder="1" applyAlignment="1">
      <alignment horizontal="center" vertical="center"/>
    </xf>
    <xf numFmtId="176" fontId="0" fillId="0" borderId="31" xfId="0" quotePrefix="1" applyNumberFormat="1" applyFill="1" applyBorder="1" applyAlignment="1">
      <alignment horizontal="center" vertical="center"/>
    </xf>
    <xf numFmtId="176" fontId="0" fillId="0" borderId="32" xfId="0" quotePrefix="1" applyNumberFormat="1" applyFill="1" applyBorder="1" applyAlignment="1">
      <alignment horizontal="center" vertical="center"/>
    </xf>
    <xf numFmtId="49" fontId="0" fillId="0" borderId="28" xfId="0" applyNumberFormat="1" applyFill="1" applyBorder="1" applyAlignment="1">
      <alignment horizontal="left" vertical="center"/>
    </xf>
    <xf numFmtId="49" fontId="0" fillId="0" borderId="18" xfId="0" applyNumberFormat="1" applyFill="1" applyBorder="1" applyAlignment="1">
      <alignment horizontal="left" vertical="center"/>
    </xf>
    <xf numFmtId="49" fontId="1" fillId="0" borderId="28" xfId="0" applyNumberFormat="1" applyFont="1" applyFill="1" applyBorder="1" applyAlignment="1">
      <alignment horizontal="left" vertical="center"/>
    </xf>
    <xf numFmtId="0" fontId="18" fillId="0" borderId="1" xfId="13" quotePrefix="1" applyNumberFormat="1" applyFont="1" applyFill="1" applyBorder="1" applyAlignment="1">
      <alignment horizontal="center" vertical="center"/>
    </xf>
    <xf numFmtId="43" fontId="18" fillId="0" borderId="1" xfId="20" quotePrefix="1" applyFont="1" applyFill="1" applyBorder="1" applyAlignment="1">
      <alignment horizontal="center" vertical="center"/>
    </xf>
    <xf numFmtId="176" fontId="19" fillId="0" borderId="1" xfId="13" quotePrefix="1" applyNumberFormat="1" applyFont="1" applyFill="1" applyBorder="1" applyAlignment="1">
      <alignment vertical="center"/>
    </xf>
    <xf numFmtId="0" fontId="18" fillId="0" borderId="18" xfId="13" quotePrefix="1" applyNumberFormat="1" applyFont="1" applyFill="1" applyBorder="1" applyAlignment="1">
      <alignment horizontal="center" vertical="center"/>
    </xf>
    <xf numFmtId="0" fontId="18" fillId="0" borderId="19" xfId="13" quotePrefix="1" applyNumberFormat="1" applyFont="1" applyFill="1" applyBorder="1" applyAlignment="1">
      <alignment horizontal="center" vertical="center"/>
    </xf>
    <xf numFmtId="176" fontId="19" fillId="0" borderId="14" xfId="13" quotePrefix="1" applyNumberFormat="1" applyFont="1" applyFill="1" applyBorder="1" applyAlignment="1">
      <alignment horizontal="center" vertical="center"/>
    </xf>
    <xf numFmtId="176" fontId="31" fillId="0" borderId="40" xfId="0" applyNumberFormat="1" applyFont="1" applyFill="1" applyBorder="1" applyAlignment="1">
      <alignment horizontal="right" vertical="center"/>
    </xf>
    <xf numFmtId="176" fontId="0" fillId="0" borderId="40" xfId="0" applyNumberFormat="1" applyFill="1" applyBorder="1" applyAlignment="1">
      <alignment horizontal="right" vertical="center"/>
    </xf>
    <xf numFmtId="43" fontId="0" fillId="0" borderId="40" xfId="20" applyFont="1" applyFill="1" applyBorder="1" applyAlignment="1">
      <alignment horizontal="right" vertical="center"/>
    </xf>
    <xf numFmtId="176" fontId="0" fillId="0" borderId="2" xfId="0" applyNumberFormat="1" applyFill="1" applyBorder="1" applyAlignment="1">
      <alignment horizontal="right" vertical="center"/>
    </xf>
    <xf numFmtId="0" fontId="16" fillId="0" borderId="0" xfId="14" applyFont="1" applyFill="1" applyAlignment="1">
      <alignment horizontal="center" vertical="center" wrapText="1"/>
    </xf>
    <xf numFmtId="0" fontId="3" fillId="0" borderId="0" xfId="14" applyFont="1" applyFill="1" applyAlignment="1">
      <alignment vertical="center" wrapText="1"/>
    </xf>
    <xf numFmtId="0" fontId="23" fillId="0" borderId="0" xfId="13" applyFont="1" applyFill="1" applyAlignment="1">
      <alignment horizontal="right" vertical="center"/>
    </xf>
    <xf numFmtId="0" fontId="5" fillId="0" borderId="0" xfId="13" applyFont="1" applyFill="1" applyAlignment="1">
      <alignment horizontal="left" vertical="center"/>
    </xf>
    <xf numFmtId="0" fontId="3" fillId="0" borderId="4" xfId="14" applyFont="1" applyFill="1" applyBorder="1" applyAlignment="1">
      <alignment vertical="center" wrapText="1"/>
    </xf>
    <xf numFmtId="0" fontId="3" fillId="0" borderId="0" xfId="14" applyFont="1" applyFill="1" applyBorder="1" applyAlignment="1">
      <alignment vertical="center" wrapText="1"/>
    </xf>
    <xf numFmtId="0" fontId="5" fillId="0" borderId="0" xfId="13" applyFont="1" applyFill="1" applyAlignment="1">
      <alignment horizontal="right" vertical="center"/>
    </xf>
    <xf numFmtId="0" fontId="18" fillId="0" borderId="24" xfId="14" applyFont="1" applyFill="1" applyBorder="1" applyAlignment="1">
      <alignment horizontal="center" vertical="center" wrapText="1"/>
    </xf>
    <xf numFmtId="0" fontId="18" fillId="0" borderId="25" xfId="14" applyFont="1" applyFill="1" applyBorder="1" applyAlignment="1">
      <alignment horizontal="center" vertical="center" wrapText="1"/>
    </xf>
    <xf numFmtId="0" fontId="18" fillId="0" borderId="41" xfId="14" applyFont="1" applyFill="1" applyBorder="1" applyAlignment="1">
      <alignment horizontal="center" vertical="center" wrapText="1"/>
    </xf>
    <xf numFmtId="0" fontId="18" fillId="0" borderId="36" xfId="14" applyFont="1" applyFill="1" applyBorder="1" applyAlignment="1">
      <alignment horizontal="center" vertical="center" wrapText="1"/>
    </xf>
    <xf numFmtId="0" fontId="18" fillId="0" borderId="42" xfId="14" applyFont="1" applyFill="1" applyBorder="1" applyAlignment="1">
      <alignment horizontal="center" vertical="center" wrapText="1"/>
    </xf>
    <xf numFmtId="0" fontId="18" fillId="0" borderId="43" xfId="14" applyFont="1" applyFill="1" applyBorder="1" applyAlignment="1">
      <alignment horizontal="center" vertical="center" wrapText="1"/>
    </xf>
    <xf numFmtId="0" fontId="18" fillId="0" borderId="11" xfId="14" applyFont="1" applyFill="1" applyBorder="1" applyAlignment="1">
      <alignment horizontal="center" vertical="center" wrapText="1"/>
    </xf>
    <xf numFmtId="0" fontId="18" fillId="0" borderId="6" xfId="14" applyFont="1" applyFill="1" applyBorder="1" applyAlignment="1">
      <alignment horizontal="center" vertical="center" wrapText="1"/>
    </xf>
    <xf numFmtId="0" fontId="18" fillId="0" borderId="18" xfId="14" applyFont="1" applyFill="1" applyBorder="1" applyAlignment="1">
      <alignment horizontal="center" vertical="center" wrapText="1"/>
    </xf>
    <xf numFmtId="0" fontId="18" fillId="0" borderId="29" xfId="14" applyFont="1" applyFill="1" applyBorder="1" applyAlignment="1">
      <alignment horizontal="center" vertical="center" wrapText="1"/>
    </xf>
    <xf numFmtId="0" fontId="18" fillId="0" borderId="1" xfId="14" applyFont="1" applyFill="1" applyBorder="1" applyAlignment="1">
      <alignment horizontal="center" vertical="center" wrapText="1"/>
    </xf>
    <xf numFmtId="0" fontId="18" fillId="0" borderId="45" xfId="14" applyFont="1" applyFill="1" applyBorder="1" applyAlignment="1">
      <alignment horizontal="center" vertical="center" wrapText="1"/>
    </xf>
    <xf numFmtId="0" fontId="18" fillId="0" borderId="40" xfId="14" applyFont="1" applyFill="1" applyBorder="1" applyAlignment="1">
      <alignment horizontal="center" vertical="center" wrapText="1"/>
    </xf>
    <xf numFmtId="0" fontId="18" fillId="0" borderId="44" xfId="14" applyFont="1" applyFill="1" applyBorder="1" applyAlignment="1">
      <alignment horizontal="center" vertical="center" wrapText="1"/>
    </xf>
    <xf numFmtId="0" fontId="18" fillId="0" borderId="16" xfId="14" applyFont="1" applyFill="1" applyBorder="1" applyAlignment="1">
      <alignment horizontal="center" vertical="center" wrapText="1"/>
    </xf>
    <xf numFmtId="0" fontId="18" fillId="0" borderId="16" xfId="14" applyFont="1" applyFill="1" applyBorder="1" applyAlignment="1">
      <alignment horizontal="center" vertical="center" wrapText="1"/>
    </xf>
    <xf numFmtId="0" fontId="18" fillId="0" borderId="32" xfId="14" applyFont="1" applyFill="1" applyBorder="1" applyAlignment="1">
      <alignment horizontal="center" vertical="center" wrapText="1"/>
    </xf>
    <xf numFmtId="0" fontId="18" fillId="0" borderId="35" xfId="14" applyFont="1" applyFill="1" applyBorder="1" applyAlignment="1">
      <alignment horizontal="center" vertical="center" wrapText="1"/>
    </xf>
    <xf numFmtId="0" fontId="18" fillId="0" borderId="8" xfId="14" applyFont="1" applyFill="1" applyBorder="1" applyAlignment="1">
      <alignment horizontal="center" vertical="center" wrapText="1"/>
    </xf>
    <xf numFmtId="0" fontId="18" fillId="0" borderId="1" xfId="14" applyFont="1" applyFill="1" applyBorder="1" applyAlignment="1">
      <alignment horizontal="center" vertical="center" wrapText="1"/>
    </xf>
    <xf numFmtId="0" fontId="18" fillId="0" borderId="3" xfId="14" applyFont="1" applyFill="1" applyBorder="1" applyAlignment="1">
      <alignment horizontal="center" vertical="center" wrapText="1"/>
    </xf>
    <xf numFmtId="0" fontId="19" fillId="0" borderId="17" xfId="14" applyFont="1" applyFill="1" applyBorder="1" applyAlignment="1">
      <alignment vertical="center" wrapText="1"/>
    </xf>
    <xf numFmtId="43" fontId="18" fillId="0" borderId="2" xfId="20" applyFont="1" applyFill="1" applyBorder="1" applyAlignment="1">
      <alignment vertical="center" wrapText="1"/>
    </xf>
    <xf numFmtId="0" fontId="18" fillId="0" borderId="2" xfId="14" applyFont="1" applyFill="1" applyBorder="1" applyAlignment="1">
      <alignment vertical="center" wrapText="1"/>
    </xf>
    <xf numFmtId="43" fontId="19" fillId="0" borderId="2" xfId="20" applyFont="1" applyFill="1" applyBorder="1" applyAlignment="1">
      <alignment vertical="center" wrapText="1"/>
    </xf>
    <xf numFmtId="43" fontId="18" fillId="0" borderId="7" xfId="20" applyFont="1" applyFill="1" applyBorder="1" applyAlignment="1">
      <alignment vertical="center" wrapText="1"/>
    </xf>
    <xf numFmtId="43" fontId="18" fillId="0" borderId="5" xfId="20" applyFont="1" applyFill="1" applyBorder="1" applyAlignment="1">
      <alignment vertical="center" wrapText="1"/>
    </xf>
    <xf numFmtId="0" fontId="1" fillId="0" borderId="23" xfId="14" applyFont="1" applyFill="1" applyBorder="1" applyAlignment="1">
      <alignment horizontal="left" vertical="center" wrapText="1"/>
    </xf>
    <xf numFmtId="0" fontId="1" fillId="0" borderId="23" xfId="14" applyFont="1" applyFill="1" applyBorder="1" applyAlignment="1">
      <alignment horizontal="left" vertical="center"/>
    </xf>
    <xf numFmtId="0" fontId="1" fillId="0" borderId="30" xfId="14" applyFont="1" applyFill="1" applyBorder="1" applyAlignment="1">
      <alignment horizontal="center" vertical="center" wrapText="1"/>
    </xf>
    <xf numFmtId="0" fontId="1" fillId="0" borderId="31" xfId="14" applyFont="1" applyFill="1" applyBorder="1" applyAlignment="1">
      <alignment horizontal="center" vertical="center" wrapText="1"/>
    </xf>
    <xf numFmtId="0" fontId="1" fillId="0" borderId="32" xfId="14" applyFont="1" applyFill="1" applyBorder="1" applyAlignment="1">
      <alignment horizontal="center" vertical="center" wrapText="1"/>
    </xf>
    <xf numFmtId="0" fontId="1" fillId="0" borderId="8" xfId="14" applyFont="1" applyFill="1" applyBorder="1" applyAlignment="1">
      <alignment horizontal="left" vertical="center" wrapText="1"/>
    </xf>
    <xf numFmtId="0" fontId="1" fillId="0" borderId="1" xfId="14" applyFont="1" applyFill="1" applyBorder="1" applyAlignment="1">
      <alignment horizontal="left" vertical="center" wrapText="1"/>
    </xf>
    <xf numFmtId="0" fontId="1" fillId="0" borderId="17" xfId="14" applyFont="1" applyFill="1" applyBorder="1" applyAlignment="1">
      <alignment horizontal="left" vertical="center" wrapText="1"/>
    </xf>
    <xf numFmtId="0" fontId="1" fillId="0" borderId="2" xfId="14" applyFont="1" applyFill="1" applyBorder="1" applyAlignment="1">
      <alignment horizontal="left" vertical="center" wrapText="1"/>
    </xf>
    <xf numFmtId="0" fontId="18" fillId="0" borderId="17" xfId="14" applyFont="1" applyFill="1" applyBorder="1" applyAlignment="1">
      <alignment vertical="center" wrapText="1"/>
    </xf>
    <xf numFmtId="0" fontId="18" fillId="0" borderId="7" xfId="14" applyFont="1" applyFill="1" applyBorder="1" applyAlignment="1">
      <alignment vertical="center" wrapText="1"/>
    </xf>
    <xf numFmtId="0" fontId="18" fillId="0" borderId="5" xfId="14" applyFont="1" applyFill="1" applyBorder="1" applyAlignment="1">
      <alignment vertical="center" wrapText="1"/>
    </xf>
    <xf numFmtId="0" fontId="29" fillId="0" borderId="23" xfId="14" applyFont="1" applyFill="1" applyBorder="1" applyAlignment="1">
      <alignment horizontal="left" vertical="center" wrapText="1"/>
    </xf>
  </cellXfs>
  <cellStyles count="21">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千位分隔" xfId="20" builtinId="3"/>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H34"/>
  <sheetViews>
    <sheetView tabSelected="1" zoomScaleSheetLayoutView="100" workbookViewId="0">
      <selection activeCell="B21" sqref="B21"/>
    </sheetView>
  </sheetViews>
  <sheetFormatPr defaultRowHeight="14.25"/>
  <cols>
    <col min="1" max="1" width="32" style="5" customWidth="1"/>
    <col min="2" max="2" width="4" style="5" customWidth="1"/>
    <col min="3" max="3" width="15.625" style="5" customWidth="1"/>
    <col min="4" max="4" width="32.5" style="5" customWidth="1"/>
    <col min="5" max="5" width="3.5" style="5" customWidth="1"/>
    <col min="6" max="6" width="15.625" style="5" customWidth="1"/>
    <col min="7" max="8" width="9" style="4"/>
    <col min="9" max="16384" width="9" style="5"/>
  </cols>
  <sheetData>
    <row r="1" spans="1:8">
      <c r="A1" s="37"/>
    </row>
    <row r="2" spans="1:8" s="2" customFormat="1" ht="18" customHeight="1">
      <c r="A2" s="122" t="s">
        <v>84</v>
      </c>
      <c r="B2" s="122"/>
      <c r="C2" s="122"/>
      <c r="D2" s="122"/>
      <c r="E2" s="122"/>
      <c r="F2" s="122"/>
      <c r="G2" s="1"/>
      <c r="H2" s="1"/>
    </row>
    <row r="3" spans="1:8" ht="9.9499999999999993" customHeight="1">
      <c r="A3" s="3"/>
      <c r="B3" s="3"/>
      <c r="C3" s="3"/>
      <c r="D3" s="3"/>
      <c r="E3" s="3"/>
      <c r="F3" s="35" t="s">
        <v>54</v>
      </c>
    </row>
    <row r="4" spans="1:8" ht="15" customHeight="1" thickBot="1">
      <c r="A4" s="6" t="s">
        <v>266</v>
      </c>
      <c r="B4" s="3"/>
      <c r="C4" s="3"/>
      <c r="D4" s="3"/>
      <c r="E4" s="3"/>
      <c r="F4" s="35" t="s">
        <v>53</v>
      </c>
    </row>
    <row r="5" spans="1:8" s="8" customFormat="1" ht="21.95" customHeight="1">
      <c r="A5" s="123" t="s">
        <v>0</v>
      </c>
      <c r="B5" s="124"/>
      <c r="C5" s="124"/>
      <c r="D5" s="124" t="s">
        <v>1</v>
      </c>
      <c r="E5" s="124"/>
      <c r="F5" s="125"/>
      <c r="G5" s="7"/>
      <c r="H5" s="7"/>
    </row>
    <row r="6" spans="1:8" s="8" customFormat="1" ht="21.95" customHeight="1">
      <c r="A6" s="57" t="s">
        <v>2</v>
      </c>
      <c r="B6" s="62" t="s">
        <v>3</v>
      </c>
      <c r="C6" s="59" t="s">
        <v>4</v>
      </c>
      <c r="D6" s="58" t="s">
        <v>2</v>
      </c>
      <c r="E6" s="62" t="s">
        <v>3</v>
      </c>
      <c r="F6" s="60" t="s">
        <v>4</v>
      </c>
      <c r="G6" s="7"/>
      <c r="H6" s="7"/>
    </row>
    <row r="7" spans="1:8" s="8" customFormat="1" ht="21.95" customHeight="1">
      <c r="A7" s="57" t="s">
        <v>5</v>
      </c>
      <c r="B7" s="59"/>
      <c r="C7" s="58" t="s">
        <v>6</v>
      </c>
      <c r="D7" s="58" t="s">
        <v>5</v>
      </c>
      <c r="E7" s="59"/>
      <c r="F7" s="61" t="s">
        <v>7</v>
      </c>
      <c r="G7" s="7"/>
      <c r="H7" s="7"/>
    </row>
    <row r="8" spans="1:8" s="8" customFormat="1" ht="21.95" customHeight="1">
      <c r="A8" s="41" t="s">
        <v>67</v>
      </c>
      <c r="B8" s="40" t="s">
        <v>6</v>
      </c>
      <c r="C8" s="42">
        <v>3207.3</v>
      </c>
      <c r="D8" s="72" t="s">
        <v>86</v>
      </c>
      <c r="E8" s="207" t="s">
        <v>130</v>
      </c>
      <c r="F8" s="73">
        <v>0</v>
      </c>
      <c r="G8" s="7"/>
      <c r="H8" s="7"/>
    </row>
    <row r="9" spans="1:8" s="8" customFormat="1" ht="21.95" customHeight="1">
      <c r="A9" s="43" t="s">
        <v>68</v>
      </c>
      <c r="B9" s="40" t="s">
        <v>7</v>
      </c>
      <c r="C9" s="42"/>
      <c r="D9" s="72" t="s">
        <v>87</v>
      </c>
      <c r="E9" s="207" t="s">
        <v>131</v>
      </c>
      <c r="F9" s="73">
        <v>0</v>
      </c>
      <c r="G9" s="7"/>
      <c r="H9" s="7"/>
    </row>
    <row r="10" spans="1:8" s="8" customFormat="1" ht="21.95" customHeight="1">
      <c r="A10" s="43" t="s">
        <v>69</v>
      </c>
      <c r="B10" s="40" t="s">
        <v>8</v>
      </c>
      <c r="C10" s="42"/>
      <c r="D10" s="72" t="s">
        <v>88</v>
      </c>
      <c r="E10" s="207" t="s">
        <v>132</v>
      </c>
      <c r="F10" s="73">
        <v>0</v>
      </c>
      <c r="G10" s="7"/>
      <c r="H10" s="7"/>
    </row>
    <row r="11" spans="1:8" s="8" customFormat="1" ht="21.95" customHeight="1">
      <c r="A11" s="43" t="s">
        <v>70</v>
      </c>
      <c r="B11" s="40" t="s">
        <v>9</v>
      </c>
      <c r="C11" s="42"/>
      <c r="D11" s="72" t="s">
        <v>89</v>
      </c>
      <c r="E11" s="207" t="s">
        <v>133</v>
      </c>
      <c r="F11" s="73">
        <v>0</v>
      </c>
      <c r="G11" s="7"/>
      <c r="H11" s="7"/>
    </row>
    <row r="12" spans="1:8" s="8" customFormat="1" ht="21.95" customHeight="1">
      <c r="A12" s="43" t="s">
        <v>82</v>
      </c>
      <c r="B12" s="40" t="s">
        <v>10</v>
      </c>
      <c r="C12" s="42"/>
      <c r="D12" s="72" t="s">
        <v>90</v>
      </c>
      <c r="E12" s="207" t="s">
        <v>134</v>
      </c>
      <c r="F12" s="73">
        <v>0</v>
      </c>
      <c r="G12" s="7"/>
      <c r="H12" s="7"/>
    </row>
    <row r="13" spans="1:8" s="8" customFormat="1" ht="21.95" customHeight="1">
      <c r="A13" s="43" t="s">
        <v>71</v>
      </c>
      <c r="B13" s="40" t="s">
        <v>11</v>
      </c>
      <c r="C13" s="42"/>
      <c r="D13" s="72" t="s">
        <v>91</v>
      </c>
      <c r="E13" s="207" t="s">
        <v>135</v>
      </c>
      <c r="F13" s="73">
        <v>0</v>
      </c>
      <c r="G13" s="7"/>
      <c r="H13" s="7"/>
    </row>
    <row r="14" spans="1:8" s="8" customFormat="1" ht="21.95" customHeight="1">
      <c r="A14" s="43"/>
      <c r="B14" s="40" t="s">
        <v>12</v>
      </c>
      <c r="C14" s="42"/>
      <c r="D14" s="72" t="s">
        <v>156</v>
      </c>
      <c r="E14" s="207" t="s">
        <v>136</v>
      </c>
      <c r="F14" s="73">
        <v>0</v>
      </c>
      <c r="G14" s="7"/>
      <c r="H14" s="7"/>
    </row>
    <row r="15" spans="1:8" s="8" customFormat="1" ht="21.95" customHeight="1">
      <c r="A15" s="43"/>
      <c r="B15" s="40" t="s">
        <v>13</v>
      </c>
      <c r="C15" s="42"/>
      <c r="D15" s="72" t="s">
        <v>157</v>
      </c>
      <c r="E15" s="207" t="s">
        <v>137</v>
      </c>
      <c r="F15" s="208">
        <v>50.96</v>
      </c>
      <c r="G15" s="7"/>
      <c r="H15" s="7"/>
    </row>
    <row r="16" spans="1:8" s="8" customFormat="1" ht="21.95" customHeight="1">
      <c r="A16" s="43"/>
      <c r="B16" s="40" t="s">
        <v>14</v>
      </c>
      <c r="C16" s="42"/>
      <c r="D16" s="72" t="s">
        <v>158</v>
      </c>
      <c r="E16" s="207" t="s">
        <v>138</v>
      </c>
      <c r="F16" s="208">
        <v>40.86</v>
      </c>
      <c r="G16" s="7"/>
      <c r="H16" s="7"/>
    </row>
    <row r="17" spans="1:8" s="8" customFormat="1" ht="21.95" customHeight="1">
      <c r="A17" s="43"/>
      <c r="B17" s="40" t="s">
        <v>15</v>
      </c>
      <c r="C17" s="42"/>
      <c r="D17" s="72" t="s">
        <v>159</v>
      </c>
      <c r="E17" s="207" t="s">
        <v>139</v>
      </c>
      <c r="F17" s="74">
        <v>0</v>
      </c>
      <c r="G17" s="7"/>
      <c r="H17" s="7"/>
    </row>
    <row r="18" spans="1:8" s="8" customFormat="1" ht="21.95" customHeight="1">
      <c r="A18" s="43"/>
      <c r="B18" s="40" t="s">
        <v>16</v>
      </c>
      <c r="C18" s="42"/>
      <c r="D18" s="72" t="s">
        <v>160</v>
      </c>
      <c r="E18" s="207" t="s">
        <v>140</v>
      </c>
      <c r="F18" s="75">
        <v>1804.63</v>
      </c>
      <c r="G18" s="7"/>
      <c r="H18" s="7"/>
    </row>
    <row r="19" spans="1:8" s="8" customFormat="1" ht="21.95" customHeight="1">
      <c r="A19" s="43"/>
      <c r="B19" s="40" t="s">
        <v>17</v>
      </c>
      <c r="C19" s="42"/>
      <c r="D19" s="72" t="s">
        <v>161</v>
      </c>
      <c r="E19" s="207" t="s">
        <v>141</v>
      </c>
      <c r="F19" s="76">
        <v>0</v>
      </c>
      <c r="G19" s="7"/>
      <c r="H19" s="7"/>
    </row>
    <row r="20" spans="1:8" s="8" customFormat="1" ht="21.95" customHeight="1">
      <c r="A20" s="43"/>
      <c r="B20" s="40" t="s">
        <v>18</v>
      </c>
      <c r="C20" s="42"/>
      <c r="D20" s="72" t="s">
        <v>162</v>
      </c>
      <c r="E20" s="207" t="s">
        <v>142</v>
      </c>
      <c r="F20" s="76">
        <v>0</v>
      </c>
      <c r="G20" s="7"/>
      <c r="H20" s="7"/>
    </row>
    <row r="21" spans="1:8" s="8" customFormat="1" ht="21.95" customHeight="1">
      <c r="A21" s="43"/>
      <c r="B21" s="40" t="s">
        <v>19</v>
      </c>
      <c r="C21" s="42"/>
      <c r="D21" s="72" t="s">
        <v>163</v>
      </c>
      <c r="E21" s="207" t="s">
        <v>143</v>
      </c>
      <c r="F21" s="76">
        <v>0</v>
      </c>
      <c r="G21" s="7"/>
      <c r="H21" s="7"/>
    </row>
    <row r="22" spans="1:8" s="8" customFormat="1" ht="21.95" customHeight="1">
      <c r="A22" s="43"/>
      <c r="B22" s="40" t="s">
        <v>128</v>
      </c>
      <c r="C22" s="42"/>
      <c r="D22" s="72" t="s">
        <v>164</v>
      </c>
      <c r="E22" s="207" t="s">
        <v>144</v>
      </c>
      <c r="F22" s="76">
        <v>0</v>
      </c>
      <c r="G22" s="7"/>
      <c r="H22" s="7"/>
    </row>
    <row r="23" spans="1:8" s="8" customFormat="1" ht="21.95" customHeight="1">
      <c r="A23" s="43"/>
      <c r="B23" s="40" t="s">
        <v>20</v>
      </c>
      <c r="C23" s="42"/>
      <c r="D23" s="72" t="s">
        <v>165</v>
      </c>
      <c r="E23" s="207" t="s">
        <v>145</v>
      </c>
      <c r="F23" s="76">
        <v>0</v>
      </c>
      <c r="G23" s="7"/>
      <c r="H23" s="7"/>
    </row>
    <row r="24" spans="1:8" s="8" customFormat="1" ht="21.95" customHeight="1">
      <c r="A24" s="43"/>
      <c r="B24" s="40" t="s">
        <v>21</v>
      </c>
      <c r="C24" s="42"/>
      <c r="D24" s="72" t="s">
        <v>166</v>
      </c>
      <c r="E24" s="207" t="s">
        <v>146</v>
      </c>
      <c r="F24" s="76">
        <v>0</v>
      </c>
      <c r="G24" s="7"/>
      <c r="H24" s="7"/>
    </row>
    <row r="25" spans="1:8" s="8" customFormat="1" ht="21.95" customHeight="1">
      <c r="A25" s="43"/>
      <c r="B25" s="40" t="s">
        <v>22</v>
      </c>
      <c r="C25" s="42"/>
      <c r="D25" s="72" t="s">
        <v>167</v>
      </c>
      <c r="E25" s="207" t="s">
        <v>147</v>
      </c>
      <c r="F25" s="75">
        <v>1213.75</v>
      </c>
      <c r="G25" s="7"/>
      <c r="H25" s="7"/>
    </row>
    <row r="26" spans="1:8" s="8" customFormat="1" ht="21.95" customHeight="1">
      <c r="A26" s="43"/>
      <c r="B26" s="40" t="s">
        <v>23</v>
      </c>
      <c r="C26" s="42"/>
      <c r="D26" s="72" t="s">
        <v>168</v>
      </c>
      <c r="E26" s="207" t="s">
        <v>148</v>
      </c>
      <c r="F26" s="75">
        <v>97.100000000000009</v>
      </c>
      <c r="G26" s="7"/>
      <c r="H26" s="7"/>
    </row>
    <row r="27" spans="1:8" s="8" customFormat="1" ht="21.95" customHeight="1">
      <c r="A27" s="44"/>
      <c r="B27" s="40" t="s">
        <v>24</v>
      </c>
      <c r="C27" s="42"/>
      <c r="D27" s="72" t="s">
        <v>169</v>
      </c>
      <c r="E27" s="207" t="s">
        <v>149</v>
      </c>
      <c r="F27" s="74">
        <v>0</v>
      </c>
      <c r="G27" s="7"/>
      <c r="H27" s="7"/>
    </row>
    <row r="28" spans="1:8" s="8" customFormat="1" ht="21.95" customHeight="1">
      <c r="A28" s="45"/>
      <c r="B28" s="40" t="s">
        <v>25</v>
      </c>
      <c r="C28" s="46"/>
      <c r="D28" s="72" t="s">
        <v>171</v>
      </c>
      <c r="E28" s="207" t="s">
        <v>150</v>
      </c>
      <c r="F28" s="74">
        <v>0</v>
      </c>
      <c r="G28" s="7"/>
      <c r="H28" s="7"/>
    </row>
    <row r="29" spans="1:8" s="8" customFormat="1" ht="21.95" customHeight="1">
      <c r="A29" s="47" t="s">
        <v>28</v>
      </c>
      <c r="B29" s="40" t="s">
        <v>26</v>
      </c>
      <c r="C29" s="209">
        <v>3207.3</v>
      </c>
      <c r="D29" s="48" t="s">
        <v>30</v>
      </c>
      <c r="E29" s="207" t="s">
        <v>151</v>
      </c>
      <c r="F29" s="210">
        <v>3207.3</v>
      </c>
      <c r="G29" s="7"/>
      <c r="H29" s="7"/>
    </row>
    <row r="30" spans="1:8" s="8" customFormat="1" ht="21.95" customHeight="1">
      <c r="A30" s="45" t="s">
        <v>72</v>
      </c>
      <c r="B30" s="40" t="s">
        <v>27</v>
      </c>
      <c r="C30" s="78">
        <v>0</v>
      </c>
      <c r="D30" s="49" t="s">
        <v>73</v>
      </c>
      <c r="E30" s="207" t="s">
        <v>152</v>
      </c>
      <c r="F30" s="77">
        <v>0</v>
      </c>
      <c r="G30" s="7"/>
      <c r="H30" s="7"/>
    </row>
    <row r="31" spans="1:8" s="8" customFormat="1" ht="21.95" customHeight="1">
      <c r="A31" s="45" t="s">
        <v>85</v>
      </c>
      <c r="B31" s="40" t="s">
        <v>29</v>
      </c>
      <c r="C31" s="78">
        <v>0</v>
      </c>
      <c r="D31" s="49" t="s">
        <v>74</v>
      </c>
      <c r="E31" s="207" t="s">
        <v>153</v>
      </c>
      <c r="F31" s="77">
        <v>0</v>
      </c>
      <c r="G31" s="7"/>
      <c r="H31" s="7"/>
    </row>
    <row r="32" spans="1:8" s="8" customFormat="1" ht="21.95" customHeight="1">
      <c r="A32" s="51"/>
      <c r="B32" s="40" t="s">
        <v>31</v>
      </c>
      <c r="C32" s="52"/>
      <c r="D32" s="53"/>
      <c r="E32" s="207" t="s">
        <v>154</v>
      </c>
      <c r="F32" s="54"/>
      <c r="G32" s="7"/>
      <c r="H32" s="7"/>
    </row>
    <row r="33" spans="1:6" ht="21.95" customHeight="1" thickBot="1">
      <c r="A33" s="55" t="s">
        <v>33</v>
      </c>
      <c r="B33" s="40" t="s">
        <v>32</v>
      </c>
      <c r="C33" s="211">
        <v>3207.3</v>
      </c>
      <c r="D33" s="212" t="s">
        <v>33</v>
      </c>
      <c r="E33" s="207" t="s">
        <v>155</v>
      </c>
      <c r="F33" s="56">
        <v>3207.3039999999996</v>
      </c>
    </row>
    <row r="34" spans="1:6" ht="29.25" customHeight="1">
      <c r="A34" s="126" t="s">
        <v>94</v>
      </c>
      <c r="B34" s="127"/>
      <c r="C34" s="127"/>
      <c r="D34" s="127"/>
      <c r="E34" s="127"/>
      <c r="F34" s="127"/>
    </row>
  </sheetData>
  <mergeCells count="4">
    <mergeCell ref="A2:F2"/>
    <mergeCell ref="A5:C5"/>
    <mergeCell ref="D5:F5"/>
    <mergeCell ref="A34:F34"/>
  </mergeCells>
  <phoneticPr fontId="2" type="noConversion"/>
  <printOptions horizontalCentered="1"/>
  <pageMargins left="0.35433070866141736" right="0.35433070866141736" top="0.59055118110236227" bottom="0.78740157480314965" header="0.51181102362204722" footer="0.19685039370078741"/>
  <pageSetup paperSize="9" scale="94" orientation="landscape" horizontalDpi="300" verticalDpi="300" r:id="rId1"/>
  <headerFooter alignWithMargins="0">
    <oddFooter>&amp;C第 &amp;P 页</oddFooter>
  </headerFooter>
  <ignoredErrors>
    <ignoredError sqref="A7:F7 B8:B13" numberStoredAsText="1"/>
  </ignoredErrors>
</worksheet>
</file>

<file path=xl/worksheets/sheet2.xml><?xml version="1.0" encoding="utf-8"?>
<worksheet xmlns="http://schemas.openxmlformats.org/spreadsheetml/2006/main" xmlns:r="http://schemas.openxmlformats.org/officeDocument/2006/relationships">
  <dimension ref="A1:K43"/>
  <sheetViews>
    <sheetView topLeftCell="A28" zoomScaleSheetLayoutView="160" workbookViewId="0">
      <selection activeCell="C61" sqref="C61"/>
    </sheetView>
  </sheetViews>
  <sheetFormatPr defaultRowHeight="14.25"/>
  <cols>
    <col min="1" max="2" width="4.625" style="21" customWidth="1"/>
    <col min="3" max="3" width="38" style="11" customWidth="1"/>
    <col min="4" max="10" width="13.625" style="11" customWidth="1"/>
    <col min="11" max="16384" width="9" style="11"/>
  </cols>
  <sheetData>
    <row r="1" spans="1:11" s="9" customFormat="1" ht="21.75">
      <c r="A1" s="147" t="s">
        <v>92</v>
      </c>
      <c r="B1" s="147"/>
      <c r="C1" s="147"/>
      <c r="D1" s="147"/>
      <c r="E1" s="147"/>
      <c r="F1" s="147"/>
      <c r="G1" s="147"/>
      <c r="H1" s="147"/>
      <c r="I1" s="147"/>
      <c r="J1" s="147"/>
    </row>
    <row r="2" spans="1:11">
      <c r="A2" s="80"/>
      <c r="B2" s="80"/>
      <c r="C2" s="10"/>
      <c r="D2" s="10"/>
      <c r="E2" s="10"/>
      <c r="F2" s="10"/>
      <c r="G2" s="10"/>
      <c r="H2" s="10"/>
      <c r="I2" s="10"/>
      <c r="J2" s="35" t="s">
        <v>55</v>
      </c>
    </row>
    <row r="3" spans="1:11" ht="15" thickBot="1">
      <c r="A3" s="81" t="s">
        <v>266</v>
      </c>
      <c r="B3" s="80"/>
      <c r="C3" s="10"/>
      <c r="D3" s="10"/>
      <c r="E3" s="10"/>
      <c r="F3" s="12"/>
      <c r="G3" s="10"/>
      <c r="H3" s="10"/>
      <c r="I3" s="10"/>
      <c r="J3" s="35" t="s">
        <v>52</v>
      </c>
    </row>
    <row r="4" spans="1:11" s="14" customFormat="1" ht="22.5" customHeight="1">
      <c r="A4" s="132" t="s">
        <v>34</v>
      </c>
      <c r="B4" s="133"/>
      <c r="C4" s="133"/>
      <c r="D4" s="143" t="s">
        <v>28</v>
      </c>
      <c r="E4" s="134" t="s">
        <v>59</v>
      </c>
      <c r="F4" s="143" t="s">
        <v>35</v>
      </c>
      <c r="G4" s="143" t="s">
        <v>36</v>
      </c>
      <c r="H4" s="143" t="s">
        <v>37</v>
      </c>
      <c r="I4" s="143" t="s">
        <v>83</v>
      </c>
      <c r="J4" s="148" t="s">
        <v>38</v>
      </c>
      <c r="K4" s="13"/>
    </row>
    <row r="5" spans="1:11" s="14" customFormat="1" ht="22.5" customHeight="1">
      <c r="A5" s="153" t="s">
        <v>117</v>
      </c>
      <c r="B5" s="154"/>
      <c r="C5" s="157" t="s">
        <v>39</v>
      </c>
      <c r="D5" s="144"/>
      <c r="E5" s="135"/>
      <c r="F5" s="144"/>
      <c r="G5" s="144"/>
      <c r="H5" s="144"/>
      <c r="I5" s="144"/>
      <c r="J5" s="149"/>
      <c r="K5" s="13"/>
    </row>
    <row r="6" spans="1:11" s="14" customFormat="1" ht="22.5" customHeight="1">
      <c r="A6" s="155"/>
      <c r="B6" s="156"/>
      <c r="C6" s="145"/>
      <c r="D6" s="145"/>
      <c r="E6" s="136"/>
      <c r="F6" s="145"/>
      <c r="G6" s="145"/>
      <c r="H6" s="145"/>
      <c r="I6" s="145"/>
      <c r="J6" s="150"/>
      <c r="K6" s="13"/>
    </row>
    <row r="7" spans="1:11" ht="22.5" customHeight="1">
      <c r="A7" s="137" t="s">
        <v>40</v>
      </c>
      <c r="B7" s="138"/>
      <c r="C7" s="139"/>
      <c r="D7" s="15" t="s">
        <v>6</v>
      </c>
      <c r="E7" s="15" t="s">
        <v>7</v>
      </c>
      <c r="F7" s="15" t="s">
        <v>8</v>
      </c>
      <c r="G7" s="15" t="s">
        <v>9</v>
      </c>
      <c r="H7" s="15" t="s">
        <v>10</v>
      </c>
      <c r="I7" s="15" t="s">
        <v>11</v>
      </c>
      <c r="J7" s="38" t="s">
        <v>58</v>
      </c>
      <c r="K7" s="16"/>
    </row>
    <row r="8" spans="1:11" ht="22.5" customHeight="1">
      <c r="A8" s="140" t="s">
        <v>33</v>
      </c>
      <c r="B8" s="141"/>
      <c r="C8" s="142"/>
      <c r="D8" s="32">
        <v>3207.3</v>
      </c>
      <c r="E8" s="32">
        <v>3207.3</v>
      </c>
      <c r="F8" s="90">
        <v>0</v>
      </c>
      <c r="G8" s="90">
        <v>0</v>
      </c>
      <c r="H8" s="90">
        <v>0</v>
      </c>
      <c r="I8" s="90">
        <v>0</v>
      </c>
      <c r="J8" s="91">
        <v>0</v>
      </c>
      <c r="K8" s="16"/>
    </row>
    <row r="9" spans="1:11" ht="22.5" customHeight="1">
      <c r="A9" s="146">
        <v>208</v>
      </c>
      <c r="B9" s="129"/>
      <c r="C9" s="83" t="s">
        <v>202</v>
      </c>
      <c r="D9" s="213">
        <v>50.96</v>
      </c>
      <c r="E9" s="213">
        <v>50.96</v>
      </c>
      <c r="F9" s="90">
        <v>0</v>
      </c>
      <c r="G9" s="90">
        <v>0</v>
      </c>
      <c r="H9" s="90">
        <v>0</v>
      </c>
      <c r="I9" s="90">
        <v>0</v>
      </c>
      <c r="J9" s="91">
        <v>0</v>
      </c>
      <c r="K9" s="16"/>
    </row>
    <row r="10" spans="1:11" ht="22.5" customHeight="1">
      <c r="A10" s="146">
        <v>20805</v>
      </c>
      <c r="B10" s="129"/>
      <c r="C10" s="84" t="s">
        <v>203</v>
      </c>
      <c r="D10" s="32">
        <v>39.47</v>
      </c>
      <c r="E10" s="32">
        <v>39.47</v>
      </c>
      <c r="F10" s="90">
        <v>0</v>
      </c>
      <c r="G10" s="90">
        <v>0</v>
      </c>
      <c r="H10" s="90">
        <v>0</v>
      </c>
      <c r="I10" s="90">
        <v>0</v>
      </c>
      <c r="J10" s="91">
        <v>0</v>
      </c>
      <c r="K10" s="16"/>
    </row>
    <row r="11" spans="1:11" ht="22.5" customHeight="1">
      <c r="A11" s="128" t="s">
        <v>172</v>
      </c>
      <c r="B11" s="129"/>
      <c r="C11" s="85" t="s">
        <v>204</v>
      </c>
      <c r="D11" s="32">
        <v>36.03</v>
      </c>
      <c r="E11" s="32">
        <v>36.03</v>
      </c>
      <c r="F11" s="90">
        <v>0</v>
      </c>
      <c r="G11" s="90">
        <v>0</v>
      </c>
      <c r="H11" s="90">
        <v>0</v>
      </c>
      <c r="I11" s="90">
        <v>0</v>
      </c>
      <c r="J11" s="91">
        <v>0</v>
      </c>
      <c r="K11" s="16"/>
    </row>
    <row r="12" spans="1:11" ht="22.5" customHeight="1">
      <c r="A12" s="128" t="s">
        <v>173</v>
      </c>
      <c r="B12" s="129"/>
      <c r="C12" s="85" t="s">
        <v>205</v>
      </c>
      <c r="D12" s="32">
        <v>3.44</v>
      </c>
      <c r="E12" s="32">
        <v>3.44</v>
      </c>
      <c r="F12" s="90">
        <v>0</v>
      </c>
      <c r="G12" s="90">
        <v>0</v>
      </c>
      <c r="H12" s="90">
        <v>0</v>
      </c>
      <c r="I12" s="90">
        <v>0</v>
      </c>
      <c r="J12" s="91">
        <v>0</v>
      </c>
      <c r="K12" s="16"/>
    </row>
    <row r="13" spans="1:11" ht="22.5" customHeight="1">
      <c r="A13" s="128" t="s">
        <v>174</v>
      </c>
      <c r="B13" s="129"/>
      <c r="C13" s="84" t="s">
        <v>234</v>
      </c>
      <c r="D13" s="32">
        <v>11.49</v>
      </c>
      <c r="E13" s="32">
        <v>11.49</v>
      </c>
      <c r="F13" s="90">
        <v>0</v>
      </c>
      <c r="G13" s="90">
        <v>0</v>
      </c>
      <c r="H13" s="90">
        <v>0</v>
      </c>
      <c r="I13" s="90">
        <v>0</v>
      </c>
      <c r="J13" s="91">
        <v>0</v>
      </c>
      <c r="K13" s="16"/>
    </row>
    <row r="14" spans="1:11" ht="22.5" customHeight="1">
      <c r="A14" s="128" t="s">
        <v>175</v>
      </c>
      <c r="B14" s="129"/>
      <c r="C14" s="85" t="s">
        <v>235</v>
      </c>
      <c r="D14" s="32">
        <v>11.49</v>
      </c>
      <c r="E14" s="32">
        <v>11.49</v>
      </c>
      <c r="F14" s="90">
        <v>0</v>
      </c>
      <c r="G14" s="90">
        <v>0</v>
      </c>
      <c r="H14" s="90">
        <v>0</v>
      </c>
      <c r="I14" s="90">
        <v>0</v>
      </c>
      <c r="J14" s="91">
        <v>0</v>
      </c>
      <c r="K14" s="16"/>
    </row>
    <row r="15" spans="1:11" ht="22.5" customHeight="1">
      <c r="A15" s="128" t="s">
        <v>176</v>
      </c>
      <c r="B15" s="129"/>
      <c r="C15" s="83" t="s">
        <v>208</v>
      </c>
      <c r="D15" s="213">
        <v>40.860000000000007</v>
      </c>
      <c r="E15" s="213">
        <v>40.860000000000007</v>
      </c>
      <c r="F15" s="90">
        <v>0</v>
      </c>
      <c r="G15" s="90">
        <v>0</v>
      </c>
      <c r="H15" s="90">
        <v>0</v>
      </c>
      <c r="I15" s="90">
        <v>0</v>
      </c>
      <c r="J15" s="91">
        <v>0</v>
      </c>
      <c r="K15" s="16"/>
    </row>
    <row r="16" spans="1:11" ht="22.5" customHeight="1">
      <c r="A16" s="128" t="s">
        <v>177</v>
      </c>
      <c r="B16" s="129"/>
      <c r="C16" s="84" t="s">
        <v>209</v>
      </c>
      <c r="D16" s="79">
        <v>28.450000000000003</v>
      </c>
      <c r="E16" s="79">
        <v>28.450000000000003</v>
      </c>
      <c r="F16" s="90">
        <v>0</v>
      </c>
      <c r="G16" s="90">
        <v>0</v>
      </c>
      <c r="H16" s="90">
        <v>0</v>
      </c>
      <c r="I16" s="90">
        <v>0</v>
      </c>
      <c r="J16" s="91">
        <v>0</v>
      </c>
      <c r="K16" s="16"/>
    </row>
    <row r="17" spans="1:11" ht="22.5" customHeight="1">
      <c r="A17" s="128" t="s">
        <v>178</v>
      </c>
      <c r="B17" s="129"/>
      <c r="C17" s="85" t="s">
        <v>210</v>
      </c>
      <c r="D17" s="79">
        <v>24.78</v>
      </c>
      <c r="E17" s="79">
        <v>24.78</v>
      </c>
      <c r="F17" s="90">
        <v>0</v>
      </c>
      <c r="G17" s="90">
        <v>0</v>
      </c>
      <c r="H17" s="90">
        <v>0</v>
      </c>
      <c r="I17" s="90">
        <v>0</v>
      </c>
      <c r="J17" s="91">
        <v>0</v>
      </c>
      <c r="K17" s="16"/>
    </row>
    <row r="18" spans="1:11" ht="22.5" customHeight="1">
      <c r="A18" s="128" t="s">
        <v>179</v>
      </c>
      <c r="B18" s="129"/>
      <c r="C18" s="85" t="s">
        <v>211</v>
      </c>
      <c r="D18" s="79">
        <v>3.67</v>
      </c>
      <c r="E18" s="79">
        <v>3.67</v>
      </c>
      <c r="F18" s="90">
        <v>0</v>
      </c>
      <c r="G18" s="90">
        <v>0</v>
      </c>
      <c r="H18" s="90">
        <v>0</v>
      </c>
      <c r="I18" s="90">
        <v>0</v>
      </c>
      <c r="J18" s="91">
        <v>0</v>
      </c>
      <c r="K18" s="16"/>
    </row>
    <row r="19" spans="1:11" ht="22.5" customHeight="1">
      <c r="A19" s="128" t="s">
        <v>180</v>
      </c>
      <c r="B19" s="129"/>
      <c r="C19" s="84" t="s">
        <v>212</v>
      </c>
      <c r="D19" s="79">
        <v>12.410000000000002</v>
      </c>
      <c r="E19" s="79">
        <v>12.410000000000002</v>
      </c>
      <c r="F19" s="90">
        <v>0</v>
      </c>
      <c r="G19" s="90">
        <v>0</v>
      </c>
      <c r="H19" s="90">
        <v>0</v>
      </c>
      <c r="I19" s="90">
        <v>0</v>
      </c>
      <c r="J19" s="91">
        <v>0</v>
      </c>
      <c r="K19" s="16"/>
    </row>
    <row r="20" spans="1:11" ht="22.5" customHeight="1">
      <c r="A20" s="128" t="s">
        <v>181</v>
      </c>
      <c r="B20" s="129"/>
      <c r="C20" s="85" t="s">
        <v>213</v>
      </c>
      <c r="D20" s="79">
        <v>12.410000000000002</v>
      </c>
      <c r="E20" s="79">
        <v>12.410000000000002</v>
      </c>
      <c r="F20" s="90">
        <v>0</v>
      </c>
      <c r="G20" s="90">
        <v>0</v>
      </c>
      <c r="H20" s="90">
        <v>0</v>
      </c>
      <c r="I20" s="90">
        <v>0</v>
      </c>
      <c r="J20" s="91">
        <v>0</v>
      </c>
      <c r="K20" s="16"/>
    </row>
    <row r="21" spans="1:11" ht="22.5" customHeight="1">
      <c r="A21" s="128" t="s">
        <v>182</v>
      </c>
      <c r="B21" s="129"/>
      <c r="C21" s="83" t="s">
        <v>214</v>
      </c>
      <c r="D21" s="92">
        <v>1804.63</v>
      </c>
      <c r="E21" s="92">
        <v>1804.63</v>
      </c>
      <c r="F21" s="90">
        <v>0</v>
      </c>
      <c r="G21" s="90">
        <v>0</v>
      </c>
      <c r="H21" s="90">
        <v>0</v>
      </c>
      <c r="I21" s="90">
        <v>0</v>
      </c>
      <c r="J21" s="91">
        <v>0</v>
      </c>
      <c r="K21" s="16"/>
    </row>
    <row r="22" spans="1:11" ht="22.5" customHeight="1">
      <c r="A22" s="128" t="s">
        <v>183</v>
      </c>
      <c r="B22" s="129"/>
      <c r="C22" s="84" t="s">
        <v>215</v>
      </c>
      <c r="D22" s="79">
        <v>1037.69</v>
      </c>
      <c r="E22" s="79">
        <v>1037.69</v>
      </c>
      <c r="F22" s="90">
        <v>0</v>
      </c>
      <c r="G22" s="90">
        <v>0</v>
      </c>
      <c r="H22" s="90">
        <v>0</v>
      </c>
      <c r="I22" s="90">
        <v>0</v>
      </c>
      <c r="J22" s="91">
        <v>0</v>
      </c>
      <c r="K22" s="16"/>
    </row>
    <row r="23" spans="1:11" ht="22.5" customHeight="1">
      <c r="A23" s="128" t="s">
        <v>184</v>
      </c>
      <c r="B23" s="129"/>
      <c r="C23" s="85" t="s">
        <v>216</v>
      </c>
      <c r="D23" s="79">
        <v>1037.69</v>
      </c>
      <c r="E23" s="79">
        <v>1037.69</v>
      </c>
      <c r="F23" s="90">
        <v>0</v>
      </c>
      <c r="G23" s="90">
        <v>0</v>
      </c>
      <c r="H23" s="90">
        <v>0</v>
      </c>
      <c r="I23" s="90">
        <v>0</v>
      </c>
      <c r="J23" s="91">
        <v>0</v>
      </c>
      <c r="K23" s="16"/>
    </row>
    <row r="24" spans="1:11" ht="22.5" customHeight="1">
      <c r="A24" s="128" t="s">
        <v>185</v>
      </c>
      <c r="B24" s="129"/>
      <c r="C24" s="84" t="s">
        <v>217</v>
      </c>
      <c r="D24" s="79">
        <v>766.94</v>
      </c>
      <c r="E24" s="79">
        <v>766.94</v>
      </c>
      <c r="F24" s="90">
        <v>0</v>
      </c>
      <c r="G24" s="90">
        <v>0</v>
      </c>
      <c r="H24" s="90">
        <v>0</v>
      </c>
      <c r="I24" s="90">
        <v>0</v>
      </c>
      <c r="J24" s="91">
        <v>0</v>
      </c>
      <c r="K24" s="16"/>
    </row>
    <row r="25" spans="1:11" ht="22.5" customHeight="1">
      <c r="A25" s="128" t="s">
        <v>186</v>
      </c>
      <c r="B25" s="129"/>
      <c r="C25" s="85" t="s">
        <v>218</v>
      </c>
      <c r="D25" s="79">
        <v>761.84</v>
      </c>
      <c r="E25" s="79">
        <v>761.84</v>
      </c>
      <c r="F25" s="90">
        <v>0</v>
      </c>
      <c r="G25" s="90">
        <v>0</v>
      </c>
      <c r="H25" s="90">
        <v>0</v>
      </c>
      <c r="I25" s="90">
        <v>0</v>
      </c>
      <c r="J25" s="91">
        <v>0</v>
      </c>
      <c r="K25" s="16"/>
    </row>
    <row r="26" spans="1:11" ht="22.5" customHeight="1">
      <c r="A26" s="128" t="s">
        <v>187</v>
      </c>
      <c r="B26" s="129"/>
      <c r="C26" s="85" t="s">
        <v>219</v>
      </c>
      <c r="D26" s="79">
        <v>5.0999999999999996</v>
      </c>
      <c r="E26" s="79">
        <v>5.0999999999999996</v>
      </c>
      <c r="F26" s="90">
        <v>0</v>
      </c>
      <c r="G26" s="90">
        <v>0</v>
      </c>
      <c r="H26" s="90">
        <v>0</v>
      </c>
      <c r="I26" s="90">
        <v>0</v>
      </c>
      <c r="J26" s="91">
        <v>0</v>
      </c>
      <c r="K26" s="16"/>
    </row>
    <row r="27" spans="1:11" ht="22.5" customHeight="1">
      <c r="A27" s="128" t="s">
        <v>188</v>
      </c>
      <c r="B27" s="129"/>
      <c r="C27" s="83" t="s">
        <v>220</v>
      </c>
      <c r="D27" s="92">
        <v>1213.7500000000002</v>
      </c>
      <c r="E27" s="92">
        <v>1213.7500000000002</v>
      </c>
      <c r="F27" s="90">
        <v>0</v>
      </c>
      <c r="G27" s="90">
        <v>0</v>
      </c>
      <c r="H27" s="90">
        <v>0</v>
      </c>
      <c r="I27" s="90">
        <v>0</v>
      </c>
      <c r="J27" s="91">
        <v>0</v>
      </c>
      <c r="K27" s="16"/>
    </row>
    <row r="28" spans="1:11" ht="22.5" customHeight="1">
      <c r="A28" s="128" t="s">
        <v>189</v>
      </c>
      <c r="B28" s="129"/>
      <c r="C28" s="86" t="s">
        <v>221</v>
      </c>
      <c r="D28" s="79">
        <v>1213.7500000000002</v>
      </c>
      <c r="E28" s="79">
        <v>1213.7500000000002</v>
      </c>
      <c r="F28" s="90">
        <v>0</v>
      </c>
      <c r="G28" s="90">
        <v>0</v>
      </c>
      <c r="H28" s="90">
        <v>0</v>
      </c>
      <c r="I28" s="90">
        <v>0</v>
      </c>
      <c r="J28" s="91">
        <v>0</v>
      </c>
      <c r="K28" s="16"/>
    </row>
    <row r="29" spans="1:11" ht="22.5" customHeight="1">
      <c r="A29" s="128" t="s">
        <v>190</v>
      </c>
      <c r="B29" s="129"/>
      <c r="C29" s="87" t="s">
        <v>222</v>
      </c>
      <c r="D29" s="79">
        <v>892.14</v>
      </c>
      <c r="E29" s="79">
        <v>892.14</v>
      </c>
      <c r="F29" s="90">
        <v>0</v>
      </c>
      <c r="G29" s="90">
        <v>0</v>
      </c>
      <c r="H29" s="90">
        <v>0</v>
      </c>
      <c r="I29" s="90">
        <v>0</v>
      </c>
      <c r="J29" s="91">
        <v>0</v>
      </c>
      <c r="K29" s="16"/>
    </row>
    <row r="30" spans="1:11" ht="22.5" customHeight="1">
      <c r="A30" s="128" t="s">
        <v>191</v>
      </c>
      <c r="B30" s="129"/>
      <c r="C30" s="87" t="s">
        <v>223</v>
      </c>
      <c r="D30" s="79">
        <v>21</v>
      </c>
      <c r="E30" s="79">
        <v>21</v>
      </c>
      <c r="F30" s="90">
        <v>0</v>
      </c>
      <c r="G30" s="90">
        <v>0</v>
      </c>
      <c r="H30" s="90">
        <v>0</v>
      </c>
      <c r="I30" s="90">
        <v>0</v>
      </c>
      <c r="J30" s="91">
        <v>0</v>
      </c>
      <c r="K30" s="16"/>
    </row>
    <row r="31" spans="1:11" ht="22.5" customHeight="1">
      <c r="A31" s="128" t="s">
        <v>192</v>
      </c>
      <c r="B31" s="129"/>
      <c r="C31" s="87" t="s">
        <v>224</v>
      </c>
      <c r="D31" s="79">
        <v>28.44</v>
      </c>
      <c r="E31" s="79">
        <v>28.44</v>
      </c>
      <c r="F31" s="90">
        <v>0</v>
      </c>
      <c r="G31" s="90">
        <v>0</v>
      </c>
      <c r="H31" s="90">
        <v>0</v>
      </c>
      <c r="I31" s="90">
        <v>0</v>
      </c>
      <c r="J31" s="91">
        <v>0</v>
      </c>
      <c r="K31" s="16"/>
    </row>
    <row r="32" spans="1:11" ht="22.5" customHeight="1">
      <c r="A32" s="128" t="s">
        <v>193</v>
      </c>
      <c r="B32" s="129"/>
      <c r="C32" s="87" t="s">
        <v>225</v>
      </c>
      <c r="D32" s="79">
        <v>86.1</v>
      </c>
      <c r="E32" s="79">
        <v>86.1</v>
      </c>
      <c r="F32" s="90">
        <v>0</v>
      </c>
      <c r="G32" s="90">
        <v>0</v>
      </c>
      <c r="H32" s="90">
        <v>0</v>
      </c>
      <c r="I32" s="90">
        <v>0</v>
      </c>
      <c r="J32" s="91">
        <v>0</v>
      </c>
      <c r="K32" s="16"/>
    </row>
    <row r="33" spans="1:11" ht="22.5" customHeight="1">
      <c r="A33" s="128" t="s">
        <v>194</v>
      </c>
      <c r="B33" s="129"/>
      <c r="C33" s="87" t="s">
        <v>226</v>
      </c>
      <c r="D33" s="79">
        <v>10</v>
      </c>
      <c r="E33" s="79">
        <v>10</v>
      </c>
      <c r="F33" s="90">
        <v>0</v>
      </c>
      <c r="G33" s="90">
        <v>0</v>
      </c>
      <c r="H33" s="90">
        <v>0</v>
      </c>
      <c r="I33" s="90">
        <v>0</v>
      </c>
      <c r="J33" s="91">
        <v>0</v>
      </c>
      <c r="K33" s="16"/>
    </row>
    <row r="34" spans="1:11" ht="22.5" customHeight="1">
      <c r="A34" s="128" t="s">
        <v>195</v>
      </c>
      <c r="B34" s="129"/>
      <c r="C34" s="87" t="s">
        <v>227</v>
      </c>
      <c r="D34" s="79">
        <v>12.85</v>
      </c>
      <c r="E34" s="79">
        <v>12.85</v>
      </c>
      <c r="F34" s="90">
        <v>0</v>
      </c>
      <c r="G34" s="90">
        <v>0</v>
      </c>
      <c r="H34" s="90">
        <v>0</v>
      </c>
      <c r="I34" s="90">
        <v>0</v>
      </c>
      <c r="J34" s="91">
        <v>0</v>
      </c>
      <c r="K34" s="16"/>
    </row>
    <row r="35" spans="1:11" ht="22.5" customHeight="1">
      <c r="A35" s="128" t="s">
        <v>196</v>
      </c>
      <c r="B35" s="129"/>
      <c r="C35" s="87" t="s">
        <v>228</v>
      </c>
      <c r="D35" s="79">
        <v>44.4</v>
      </c>
      <c r="E35" s="79">
        <v>44.4</v>
      </c>
      <c r="F35" s="90">
        <v>0</v>
      </c>
      <c r="G35" s="90">
        <v>0</v>
      </c>
      <c r="H35" s="90">
        <v>0</v>
      </c>
      <c r="I35" s="90">
        <v>0</v>
      </c>
      <c r="J35" s="91">
        <v>0</v>
      </c>
      <c r="K35" s="16"/>
    </row>
    <row r="36" spans="1:11" ht="22.5" customHeight="1">
      <c r="A36" s="128" t="s">
        <v>197</v>
      </c>
      <c r="B36" s="129"/>
      <c r="C36" s="87" t="s">
        <v>229</v>
      </c>
      <c r="D36" s="79">
        <v>84.92</v>
      </c>
      <c r="E36" s="79">
        <v>84.92</v>
      </c>
      <c r="F36" s="90">
        <v>0</v>
      </c>
      <c r="G36" s="90">
        <v>0</v>
      </c>
      <c r="H36" s="90">
        <v>0</v>
      </c>
      <c r="I36" s="90">
        <v>0</v>
      </c>
      <c r="J36" s="91">
        <v>0</v>
      </c>
      <c r="K36" s="16"/>
    </row>
    <row r="37" spans="1:11" ht="22.5" customHeight="1">
      <c r="A37" s="128" t="s">
        <v>198</v>
      </c>
      <c r="B37" s="129"/>
      <c r="C37" s="87" t="s">
        <v>230</v>
      </c>
      <c r="D37" s="79">
        <v>33.9</v>
      </c>
      <c r="E37" s="79">
        <v>33.9</v>
      </c>
      <c r="F37" s="90">
        <v>0</v>
      </c>
      <c r="G37" s="90">
        <v>0</v>
      </c>
      <c r="H37" s="90">
        <v>0</v>
      </c>
      <c r="I37" s="90">
        <v>0</v>
      </c>
      <c r="J37" s="91">
        <v>0</v>
      </c>
      <c r="K37" s="16"/>
    </row>
    <row r="38" spans="1:11" ht="22.5" customHeight="1">
      <c r="A38" s="128" t="s">
        <v>199</v>
      </c>
      <c r="B38" s="129"/>
      <c r="C38" s="88" t="s">
        <v>231</v>
      </c>
      <c r="D38" s="92">
        <v>97.100000000000009</v>
      </c>
      <c r="E38" s="92">
        <v>97.100000000000009</v>
      </c>
      <c r="F38" s="90">
        <v>0</v>
      </c>
      <c r="G38" s="90">
        <v>0</v>
      </c>
      <c r="H38" s="90">
        <v>0</v>
      </c>
      <c r="I38" s="90">
        <v>0</v>
      </c>
      <c r="J38" s="91">
        <v>0</v>
      </c>
      <c r="K38" s="16"/>
    </row>
    <row r="39" spans="1:11" ht="22.5" customHeight="1">
      <c r="A39" s="128" t="s">
        <v>200</v>
      </c>
      <c r="B39" s="129"/>
      <c r="C39" s="86" t="s">
        <v>232</v>
      </c>
      <c r="D39" s="79">
        <v>97.100000000000009</v>
      </c>
      <c r="E39" s="79">
        <v>97.100000000000009</v>
      </c>
      <c r="F39" s="90">
        <v>0</v>
      </c>
      <c r="G39" s="90">
        <v>0</v>
      </c>
      <c r="H39" s="90">
        <v>0</v>
      </c>
      <c r="I39" s="90">
        <v>0</v>
      </c>
      <c r="J39" s="91">
        <v>0</v>
      </c>
      <c r="K39" s="16"/>
    </row>
    <row r="40" spans="1:11" ht="22.5" customHeight="1" thickBot="1">
      <c r="A40" s="151" t="s">
        <v>201</v>
      </c>
      <c r="B40" s="152"/>
      <c r="C40" s="89" t="s">
        <v>233</v>
      </c>
      <c r="D40" s="79">
        <v>97.100000000000009</v>
      </c>
      <c r="E40" s="79">
        <v>97.100000000000009</v>
      </c>
      <c r="F40" s="90">
        <v>0</v>
      </c>
      <c r="G40" s="90">
        <v>0</v>
      </c>
      <c r="H40" s="90">
        <v>0</v>
      </c>
      <c r="I40" s="90">
        <v>0</v>
      </c>
      <c r="J40" s="91">
        <v>0</v>
      </c>
      <c r="K40" s="16"/>
    </row>
    <row r="41" spans="1:11" ht="30.75" customHeight="1">
      <c r="A41" s="130" t="s">
        <v>93</v>
      </c>
      <c r="B41" s="131"/>
      <c r="C41" s="131"/>
      <c r="D41" s="131"/>
      <c r="E41" s="131"/>
      <c r="F41" s="131"/>
      <c r="G41" s="131"/>
      <c r="H41" s="131"/>
      <c r="I41" s="131"/>
      <c r="J41" s="131"/>
    </row>
    <row r="42" spans="1:11">
      <c r="A42" s="82"/>
    </row>
    <row r="43" spans="1:11">
      <c r="A43" s="82"/>
    </row>
  </sheetData>
  <mergeCells count="46">
    <mergeCell ref="A1:J1"/>
    <mergeCell ref="J4:J6"/>
    <mergeCell ref="A11:B11"/>
    <mergeCell ref="G4:G6"/>
    <mergeCell ref="A40:B40"/>
    <mergeCell ref="A9:B9"/>
    <mergeCell ref="H4:H6"/>
    <mergeCell ref="I4:I6"/>
    <mergeCell ref="A5:B6"/>
    <mergeCell ref="C5:C6"/>
    <mergeCell ref="A20:B20"/>
    <mergeCell ref="A21:B21"/>
    <mergeCell ref="A22:B22"/>
    <mergeCell ref="A23:B23"/>
    <mergeCell ref="A24:B24"/>
    <mergeCell ref="A25:B25"/>
    <mergeCell ref="A41:J41"/>
    <mergeCell ref="A13:B13"/>
    <mergeCell ref="A4:C4"/>
    <mergeCell ref="A12:B12"/>
    <mergeCell ref="E4:E6"/>
    <mergeCell ref="A7:C7"/>
    <mergeCell ref="A8:C8"/>
    <mergeCell ref="F4:F6"/>
    <mergeCell ref="D4:D6"/>
    <mergeCell ref="A10:B10"/>
    <mergeCell ref="A14:B14"/>
    <mergeCell ref="A15:B15"/>
    <mergeCell ref="A16:B16"/>
    <mergeCell ref="A17:B17"/>
    <mergeCell ref="A18:B18"/>
    <mergeCell ref="A19:B19"/>
    <mergeCell ref="A26:B26"/>
    <mergeCell ref="A27:B27"/>
    <mergeCell ref="A28:B28"/>
    <mergeCell ref="A29:B29"/>
    <mergeCell ref="A30:B30"/>
    <mergeCell ref="A36:B36"/>
    <mergeCell ref="A37:B37"/>
    <mergeCell ref="A38:B38"/>
    <mergeCell ref="A39:B39"/>
    <mergeCell ref="A31:B31"/>
    <mergeCell ref="A32:B32"/>
    <mergeCell ref="A33:B33"/>
    <mergeCell ref="A34:B34"/>
    <mergeCell ref="A35:B3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dimension ref="A1:J44"/>
  <sheetViews>
    <sheetView workbookViewId="0">
      <selection activeCell="A8" sqref="A8:G40"/>
    </sheetView>
  </sheetViews>
  <sheetFormatPr defaultRowHeight="14.25"/>
  <cols>
    <col min="1" max="1" width="5.625" style="21" customWidth="1"/>
    <col min="2" max="2" width="4.75" style="21" customWidth="1"/>
    <col min="3" max="3" width="39.625" style="11" customWidth="1"/>
    <col min="4" max="4" width="14.375" style="11" customWidth="1"/>
    <col min="5" max="9" width="14.625" style="11" customWidth="1"/>
    <col min="10" max="10" width="9" style="11"/>
    <col min="11" max="11" width="12.625" style="11" customWidth="1"/>
    <col min="12" max="16384" width="9" style="11"/>
  </cols>
  <sheetData>
    <row r="1" spans="1:10" s="9" customFormat="1" ht="21.75">
      <c r="A1" s="147" t="s">
        <v>96</v>
      </c>
      <c r="B1" s="147"/>
      <c r="C1" s="147"/>
      <c r="D1" s="147"/>
      <c r="E1" s="147"/>
      <c r="F1" s="147"/>
      <c r="G1" s="147"/>
      <c r="H1" s="147"/>
      <c r="I1" s="147"/>
    </row>
    <row r="2" spans="1:10">
      <c r="A2" s="80"/>
      <c r="B2" s="80"/>
      <c r="C2" s="10"/>
      <c r="D2" s="10"/>
      <c r="E2" s="10"/>
      <c r="F2" s="10"/>
      <c r="G2" s="10"/>
      <c r="H2" s="10"/>
      <c r="I2" s="35" t="s">
        <v>57</v>
      </c>
    </row>
    <row r="3" spans="1:10" ht="15" thickBot="1">
      <c r="A3" s="81" t="s">
        <v>266</v>
      </c>
      <c r="B3" s="80"/>
      <c r="C3" s="10"/>
      <c r="D3" s="10"/>
      <c r="E3" s="10"/>
      <c r="F3" s="12"/>
      <c r="G3" s="10"/>
      <c r="H3" s="10"/>
      <c r="I3" s="35" t="s">
        <v>52</v>
      </c>
    </row>
    <row r="4" spans="1:10" s="14" customFormat="1" ht="22.5" customHeight="1">
      <c r="A4" s="132" t="s">
        <v>34</v>
      </c>
      <c r="B4" s="133"/>
      <c r="C4" s="133"/>
      <c r="D4" s="143" t="s">
        <v>30</v>
      </c>
      <c r="E4" s="143" t="s">
        <v>41</v>
      </c>
      <c r="F4" s="158" t="s">
        <v>42</v>
      </c>
      <c r="G4" s="158" t="s">
        <v>43</v>
      </c>
      <c r="H4" s="161" t="s">
        <v>44</v>
      </c>
      <c r="I4" s="162" t="s">
        <v>45</v>
      </c>
      <c r="J4" s="13"/>
    </row>
    <row r="5" spans="1:10" s="14" customFormat="1" ht="22.5" customHeight="1">
      <c r="A5" s="153" t="s">
        <v>117</v>
      </c>
      <c r="B5" s="154"/>
      <c r="C5" s="157" t="s">
        <v>39</v>
      </c>
      <c r="D5" s="144"/>
      <c r="E5" s="144"/>
      <c r="F5" s="159"/>
      <c r="G5" s="159"/>
      <c r="H5" s="159"/>
      <c r="I5" s="163"/>
      <c r="J5" s="13"/>
    </row>
    <row r="6" spans="1:10" s="14" customFormat="1" ht="22.5" customHeight="1">
      <c r="A6" s="155"/>
      <c r="B6" s="156"/>
      <c r="C6" s="145"/>
      <c r="D6" s="145"/>
      <c r="E6" s="145"/>
      <c r="F6" s="160"/>
      <c r="G6" s="160"/>
      <c r="H6" s="160"/>
      <c r="I6" s="164"/>
      <c r="J6" s="13"/>
    </row>
    <row r="7" spans="1:10" s="21" customFormat="1" ht="22.5" customHeight="1">
      <c r="A7" s="165" t="s">
        <v>40</v>
      </c>
      <c r="B7" s="166"/>
      <c r="C7" s="167"/>
      <c r="D7" s="17" t="s">
        <v>6</v>
      </c>
      <c r="E7" s="17" t="s">
        <v>7</v>
      </c>
      <c r="F7" s="17" t="s">
        <v>8</v>
      </c>
      <c r="G7" s="18" t="s">
        <v>46</v>
      </c>
      <c r="H7" s="18" t="s">
        <v>47</v>
      </c>
      <c r="I7" s="19" t="s">
        <v>48</v>
      </c>
      <c r="J7" s="20"/>
    </row>
    <row r="8" spans="1:10" ht="22.5" customHeight="1">
      <c r="A8" s="214" t="s">
        <v>33</v>
      </c>
      <c r="B8" s="215"/>
      <c r="C8" s="216"/>
      <c r="D8" s="32">
        <v>3207.3</v>
      </c>
      <c r="E8" s="32">
        <v>1199.3399999999999</v>
      </c>
      <c r="F8" s="32">
        <v>2007.96</v>
      </c>
      <c r="G8" s="90">
        <v>0</v>
      </c>
      <c r="H8" s="90">
        <v>0</v>
      </c>
      <c r="I8" s="91">
        <v>0</v>
      </c>
      <c r="J8" s="16"/>
    </row>
    <row r="9" spans="1:10" ht="22.5" customHeight="1">
      <c r="A9" s="217">
        <v>208</v>
      </c>
      <c r="B9" s="218"/>
      <c r="C9" s="83" t="s">
        <v>202</v>
      </c>
      <c r="D9" s="213">
        <v>50.96</v>
      </c>
      <c r="E9" s="213">
        <v>50.96</v>
      </c>
      <c r="F9" s="95">
        <v>0</v>
      </c>
      <c r="G9" s="95">
        <v>0</v>
      </c>
      <c r="H9" s="95">
        <v>0</v>
      </c>
      <c r="I9" s="96">
        <v>0</v>
      </c>
      <c r="J9" s="16"/>
    </row>
    <row r="10" spans="1:10" ht="22.5" customHeight="1">
      <c r="A10" s="217">
        <v>20805</v>
      </c>
      <c r="B10" s="218"/>
      <c r="C10" s="84" t="s">
        <v>203</v>
      </c>
      <c r="D10" s="32">
        <v>39.47</v>
      </c>
      <c r="E10" s="32">
        <v>39.47</v>
      </c>
      <c r="F10" s="90">
        <v>0</v>
      </c>
      <c r="G10" s="90">
        <v>0</v>
      </c>
      <c r="H10" s="90">
        <v>0</v>
      </c>
      <c r="I10" s="91">
        <v>0</v>
      </c>
      <c r="J10" s="16"/>
    </row>
    <row r="11" spans="1:10" ht="22.5" customHeight="1">
      <c r="A11" s="219" t="s">
        <v>236</v>
      </c>
      <c r="B11" s="218"/>
      <c r="C11" s="85" t="s">
        <v>204</v>
      </c>
      <c r="D11" s="32">
        <v>36.03</v>
      </c>
      <c r="E11" s="32">
        <v>36.03</v>
      </c>
      <c r="F11" s="90">
        <v>0</v>
      </c>
      <c r="G11" s="90">
        <v>0</v>
      </c>
      <c r="H11" s="90">
        <v>0</v>
      </c>
      <c r="I11" s="91">
        <v>0</v>
      </c>
      <c r="J11" s="16"/>
    </row>
    <row r="12" spans="1:10" ht="22.5" customHeight="1">
      <c r="A12" s="219" t="s">
        <v>237</v>
      </c>
      <c r="B12" s="218"/>
      <c r="C12" s="85" t="s">
        <v>205</v>
      </c>
      <c r="D12" s="32">
        <v>3.44</v>
      </c>
      <c r="E12" s="32">
        <v>3.44</v>
      </c>
      <c r="F12" s="90">
        <v>0</v>
      </c>
      <c r="G12" s="90">
        <v>0</v>
      </c>
      <c r="H12" s="90">
        <v>0</v>
      </c>
      <c r="I12" s="91">
        <v>0</v>
      </c>
      <c r="J12" s="16"/>
    </row>
    <row r="13" spans="1:10" ht="22.5" customHeight="1">
      <c r="A13" s="219" t="s">
        <v>238</v>
      </c>
      <c r="B13" s="218"/>
      <c r="C13" s="84" t="s">
        <v>206</v>
      </c>
      <c r="D13" s="32">
        <v>11.49</v>
      </c>
      <c r="E13" s="32">
        <v>11.49</v>
      </c>
      <c r="F13" s="90">
        <v>0</v>
      </c>
      <c r="G13" s="90">
        <v>0</v>
      </c>
      <c r="H13" s="90">
        <v>0</v>
      </c>
      <c r="I13" s="91">
        <v>0</v>
      </c>
      <c r="J13" s="16"/>
    </row>
    <row r="14" spans="1:10" ht="22.5" customHeight="1">
      <c r="A14" s="219" t="s">
        <v>239</v>
      </c>
      <c r="B14" s="218"/>
      <c r="C14" s="85" t="s">
        <v>207</v>
      </c>
      <c r="D14" s="32">
        <v>11.49</v>
      </c>
      <c r="E14" s="32">
        <v>11.49</v>
      </c>
      <c r="F14" s="90">
        <v>0</v>
      </c>
      <c r="G14" s="90">
        <v>0</v>
      </c>
      <c r="H14" s="90">
        <v>0</v>
      </c>
      <c r="I14" s="91">
        <v>0</v>
      </c>
      <c r="J14" s="16"/>
    </row>
    <row r="15" spans="1:10" ht="22.5" customHeight="1">
      <c r="A15" s="219" t="s">
        <v>240</v>
      </c>
      <c r="B15" s="218"/>
      <c r="C15" s="83" t="s">
        <v>208</v>
      </c>
      <c r="D15" s="213">
        <v>40.860000000000007</v>
      </c>
      <c r="E15" s="213">
        <v>40.860000000000007</v>
      </c>
      <c r="F15" s="95">
        <v>0</v>
      </c>
      <c r="G15" s="95">
        <v>0</v>
      </c>
      <c r="H15" s="95">
        <v>0</v>
      </c>
      <c r="I15" s="96">
        <v>0</v>
      </c>
      <c r="J15" s="16"/>
    </row>
    <row r="16" spans="1:10" ht="22.5" customHeight="1">
      <c r="A16" s="219" t="s">
        <v>241</v>
      </c>
      <c r="B16" s="218"/>
      <c r="C16" s="84" t="s">
        <v>209</v>
      </c>
      <c r="D16" s="79">
        <v>28.450000000000003</v>
      </c>
      <c r="E16" s="79">
        <v>28.450000000000003</v>
      </c>
      <c r="F16" s="90">
        <v>0</v>
      </c>
      <c r="G16" s="90">
        <v>0</v>
      </c>
      <c r="H16" s="90">
        <v>0</v>
      </c>
      <c r="I16" s="91">
        <v>0</v>
      </c>
      <c r="J16" s="16"/>
    </row>
    <row r="17" spans="1:10" ht="22.5" customHeight="1">
      <c r="A17" s="219" t="s">
        <v>242</v>
      </c>
      <c r="B17" s="218"/>
      <c r="C17" s="85" t="s">
        <v>210</v>
      </c>
      <c r="D17" s="79">
        <v>24.78</v>
      </c>
      <c r="E17" s="79">
        <v>24.78</v>
      </c>
      <c r="F17" s="90">
        <v>0</v>
      </c>
      <c r="G17" s="90">
        <v>0</v>
      </c>
      <c r="H17" s="90">
        <v>0</v>
      </c>
      <c r="I17" s="91">
        <v>0</v>
      </c>
      <c r="J17" s="16"/>
    </row>
    <row r="18" spans="1:10" ht="22.5" customHeight="1">
      <c r="A18" s="219" t="s">
        <v>243</v>
      </c>
      <c r="B18" s="218"/>
      <c r="C18" s="85" t="s">
        <v>211</v>
      </c>
      <c r="D18" s="79">
        <v>3.67</v>
      </c>
      <c r="E18" s="79">
        <v>3.67</v>
      </c>
      <c r="F18" s="90">
        <v>0</v>
      </c>
      <c r="G18" s="90">
        <v>0</v>
      </c>
      <c r="H18" s="90">
        <v>0</v>
      </c>
      <c r="I18" s="91">
        <v>0</v>
      </c>
      <c r="J18" s="16"/>
    </row>
    <row r="19" spans="1:10" ht="22.5" customHeight="1">
      <c r="A19" s="219" t="s">
        <v>244</v>
      </c>
      <c r="B19" s="218"/>
      <c r="C19" s="84" t="s">
        <v>212</v>
      </c>
      <c r="D19" s="79">
        <v>12.410000000000002</v>
      </c>
      <c r="E19" s="79">
        <v>12.410000000000002</v>
      </c>
      <c r="F19" s="90">
        <v>0</v>
      </c>
      <c r="G19" s="90">
        <v>0</v>
      </c>
      <c r="H19" s="90">
        <v>0</v>
      </c>
      <c r="I19" s="91">
        <v>0</v>
      </c>
      <c r="J19" s="16"/>
    </row>
    <row r="20" spans="1:10" ht="22.5" customHeight="1">
      <c r="A20" s="219" t="s">
        <v>245</v>
      </c>
      <c r="B20" s="218"/>
      <c r="C20" s="85" t="s">
        <v>213</v>
      </c>
      <c r="D20" s="79">
        <v>12.410000000000002</v>
      </c>
      <c r="E20" s="79">
        <v>12.410000000000002</v>
      </c>
      <c r="F20" s="90">
        <v>0</v>
      </c>
      <c r="G20" s="90">
        <v>0</v>
      </c>
      <c r="H20" s="90">
        <v>0</v>
      </c>
      <c r="I20" s="91">
        <v>0</v>
      </c>
      <c r="J20" s="16"/>
    </row>
    <row r="21" spans="1:10" ht="22.5" customHeight="1">
      <c r="A21" s="219" t="s">
        <v>246</v>
      </c>
      <c r="B21" s="218"/>
      <c r="C21" s="83" t="s">
        <v>214</v>
      </c>
      <c r="D21" s="92">
        <v>1804.63</v>
      </c>
      <c r="E21" s="92">
        <v>12.36</v>
      </c>
      <c r="F21" s="92">
        <v>1792.27</v>
      </c>
      <c r="G21" s="90">
        <v>0</v>
      </c>
      <c r="H21" s="90">
        <v>0</v>
      </c>
      <c r="I21" s="91">
        <v>0</v>
      </c>
      <c r="J21" s="16"/>
    </row>
    <row r="22" spans="1:10" ht="22.5" customHeight="1">
      <c r="A22" s="219" t="s">
        <v>247</v>
      </c>
      <c r="B22" s="218"/>
      <c r="C22" s="84" t="s">
        <v>215</v>
      </c>
      <c r="D22" s="79">
        <v>1037.69</v>
      </c>
      <c r="E22" s="79">
        <v>12.36</v>
      </c>
      <c r="F22" s="79">
        <v>1025.33</v>
      </c>
      <c r="G22" s="90">
        <v>0</v>
      </c>
      <c r="H22" s="90">
        <v>0</v>
      </c>
      <c r="I22" s="91">
        <v>0</v>
      </c>
      <c r="J22" s="16"/>
    </row>
    <row r="23" spans="1:10" ht="22.5" customHeight="1">
      <c r="A23" s="219" t="s">
        <v>248</v>
      </c>
      <c r="B23" s="218"/>
      <c r="C23" s="85" t="s">
        <v>216</v>
      </c>
      <c r="D23" s="79">
        <v>1037.69</v>
      </c>
      <c r="E23" s="79">
        <v>12.36</v>
      </c>
      <c r="F23" s="79">
        <v>1025.33</v>
      </c>
      <c r="G23" s="90">
        <v>0</v>
      </c>
      <c r="H23" s="90">
        <v>0</v>
      </c>
      <c r="I23" s="91">
        <v>0</v>
      </c>
      <c r="J23" s="16"/>
    </row>
    <row r="24" spans="1:10" ht="22.5" customHeight="1">
      <c r="A24" s="219" t="s">
        <v>249</v>
      </c>
      <c r="B24" s="218"/>
      <c r="C24" s="84" t="s">
        <v>217</v>
      </c>
      <c r="D24" s="79">
        <v>766.94</v>
      </c>
      <c r="E24" s="90">
        <v>0</v>
      </c>
      <c r="F24" s="79">
        <v>766.94</v>
      </c>
      <c r="G24" s="90">
        <v>0</v>
      </c>
      <c r="H24" s="90">
        <v>0</v>
      </c>
      <c r="I24" s="91">
        <v>0</v>
      </c>
      <c r="J24" s="16"/>
    </row>
    <row r="25" spans="1:10" ht="22.5" customHeight="1">
      <c r="A25" s="219" t="s">
        <v>250</v>
      </c>
      <c r="B25" s="218"/>
      <c r="C25" s="85" t="s">
        <v>218</v>
      </c>
      <c r="D25" s="79">
        <v>761.84</v>
      </c>
      <c r="E25" s="90">
        <v>0</v>
      </c>
      <c r="F25" s="79">
        <v>761.84</v>
      </c>
      <c r="G25" s="90">
        <v>0</v>
      </c>
      <c r="H25" s="90">
        <v>0</v>
      </c>
      <c r="I25" s="91">
        <v>0</v>
      </c>
      <c r="J25" s="16"/>
    </row>
    <row r="26" spans="1:10" ht="22.5" customHeight="1">
      <c r="A26" s="219" t="s">
        <v>251</v>
      </c>
      <c r="B26" s="218"/>
      <c r="C26" s="85" t="s">
        <v>219</v>
      </c>
      <c r="D26" s="79">
        <v>5.0999999999999996</v>
      </c>
      <c r="E26" s="90">
        <v>0</v>
      </c>
      <c r="F26" s="79">
        <v>5.0999999999999996</v>
      </c>
      <c r="G26" s="90">
        <v>0</v>
      </c>
      <c r="H26" s="90">
        <v>0</v>
      </c>
      <c r="I26" s="91">
        <v>0</v>
      </c>
      <c r="J26" s="16"/>
    </row>
    <row r="27" spans="1:10" ht="22.5" customHeight="1">
      <c r="A27" s="219" t="s">
        <v>252</v>
      </c>
      <c r="B27" s="218"/>
      <c r="C27" s="83" t="s">
        <v>220</v>
      </c>
      <c r="D27" s="92">
        <v>1213.7500000000002</v>
      </c>
      <c r="E27" s="92">
        <v>998.06</v>
      </c>
      <c r="F27" s="92">
        <v>215.69</v>
      </c>
      <c r="G27" s="90">
        <v>0</v>
      </c>
      <c r="H27" s="90">
        <v>0</v>
      </c>
      <c r="I27" s="91">
        <v>0</v>
      </c>
      <c r="J27" s="16"/>
    </row>
    <row r="28" spans="1:10" ht="22.5" customHeight="1">
      <c r="A28" s="219" t="s">
        <v>253</v>
      </c>
      <c r="B28" s="218"/>
      <c r="C28" s="86" t="s">
        <v>221</v>
      </c>
      <c r="D28" s="79">
        <v>1213.7500000000002</v>
      </c>
      <c r="E28" s="79">
        <v>998.06</v>
      </c>
      <c r="F28" s="79">
        <v>215.69</v>
      </c>
      <c r="G28" s="90">
        <v>0</v>
      </c>
      <c r="H28" s="90">
        <v>0</v>
      </c>
      <c r="I28" s="91">
        <v>0</v>
      </c>
      <c r="J28" s="16"/>
    </row>
    <row r="29" spans="1:10" ht="22.5" customHeight="1">
      <c r="A29" s="219" t="s">
        <v>254</v>
      </c>
      <c r="B29" s="218"/>
      <c r="C29" s="87" t="s">
        <v>222</v>
      </c>
      <c r="D29" s="79">
        <v>892.14</v>
      </c>
      <c r="E29" s="79">
        <v>892.14</v>
      </c>
      <c r="F29" s="97">
        <v>0</v>
      </c>
      <c r="G29" s="90">
        <v>0</v>
      </c>
      <c r="H29" s="90">
        <v>0</v>
      </c>
      <c r="I29" s="91">
        <v>0</v>
      </c>
      <c r="J29" s="16"/>
    </row>
    <row r="30" spans="1:10" ht="22.5" customHeight="1">
      <c r="A30" s="219" t="s">
        <v>255</v>
      </c>
      <c r="B30" s="218"/>
      <c r="C30" s="87" t="s">
        <v>223</v>
      </c>
      <c r="D30" s="79">
        <v>21</v>
      </c>
      <c r="E30" s="90">
        <v>21</v>
      </c>
      <c r="F30" s="97">
        <v>0</v>
      </c>
      <c r="G30" s="90">
        <v>0</v>
      </c>
      <c r="H30" s="90">
        <v>0</v>
      </c>
      <c r="I30" s="91">
        <v>0</v>
      </c>
      <c r="J30" s="16"/>
    </row>
    <row r="31" spans="1:10" ht="22.5" customHeight="1">
      <c r="A31" s="219" t="s">
        <v>256</v>
      </c>
      <c r="B31" s="218"/>
      <c r="C31" s="87" t="s">
        <v>224</v>
      </c>
      <c r="D31" s="79">
        <v>28.44</v>
      </c>
      <c r="E31" s="90">
        <v>0</v>
      </c>
      <c r="F31" s="79">
        <v>28.44</v>
      </c>
      <c r="G31" s="90">
        <v>0</v>
      </c>
      <c r="H31" s="90">
        <v>0</v>
      </c>
      <c r="I31" s="91">
        <v>0</v>
      </c>
      <c r="J31" s="16"/>
    </row>
    <row r="32" spans="1:10" ht="22.5" customHeight="1">
      <c r="A32" s="219" t="s">
        <v>257</v>
      </c>
      <c r="B32" s="218"/>
      <c r="C32" s="87" t="s">
        <v>225</v>
      </c>
      <c r="D32" s="79">
        <v>86.1</v>
      </c>
      <c r="E32" s="90">
        <v>0</v>
      </c>
      <c r="F32" s="79">
        <v>86.1</v>
      </c>
      <c r="G32" s="90">
        <v>0</v>
      </c>
      <c r="H32" s="90">
        <v>0</v>
      </c>
      <c r="I32" s="91">
        <v>0</v>
      </c>
      <c r="J32" s="16"/>
    </row>
    <row r="33" spans="1:10" ht="22.5" customHeight="1">
      <c r="A33" s="219" t="s">
        <v>258</v>
      </c>
      <c r="B33" s="218"/>
      <c r="C33" s="87" t="s">
        <v>226</v>
      </c>
      <c r="D33" s="79">
        <v>10</v>
      </c>
      <c r="E33" s="90">
        <v>0</v>
      </c>
      <c r="F33" s="79">
        <v>10</v>
      </c>
      <c r="G33" s="90">
        <v>0</v>
      </c>
      <c r="H33" s="90">
        <v>0</v>
      </c>
      <c r="I33" s="91">
        <v>0</v>
      </c>
      <c r="J33" s="16"/>
    </row>
    <row r="34" spans="1:10" ht="22.5" customHeight="1">
      <c r="A34" s="219" t="s">
        <v>259</v>
      </c>
      <c r="B34" s="218"/>
      <c r="C34" s="87" t="s">
        <v>227</v>
      </c>
      <c r="D34" s="79">
        <v>12.85</v>
      </c>
      <c r="E34" s="90">
        <v>0</v>
      </c>
      <c r="F34" s="79">
        <v>12.85</v>
      </c>
      <c r="G34" s="90">
        <v>0</v>
      </c>
      <c r="H34" s="90">
        <v>0</v>
      </c>
      <c r="I34" s="91">
        <v>0</v>
      </c>
      <c r="J34" s="16"/>
    </row>
    <row r="35" spans="1:10" ht="22.5" customHeight="1">
      <c r="A35" s="219" t="s">
        <v>260</v>
      </c>
      <c r="B35" s="218"/>
      <c r="C35" s="87" t="s">
        <v>228</v>
      </c>
      <c r="D35" s="79">
        <v>44.4</v>
      </c>
      <c r="E35" s="90">
        <v>0</v>
      </c>
      <c r="F35" s="79">
        <v>44.4</v>
      </c>
      <c r="G35" s="90">
        <v>0</v>
      </c>
      <c r="H35" s="90">
        <v>0</v>
      </c>
      <c r="I35" s="91">
        <v>0</v>
      </c>
      <c r="J35" s="16"/>
    </row>
    <row r="36" spans="1:10" ht="22.5" customHeight="1">
      <c r="A36" s="219" t="s">
        <v>261</v>
      </c>
      <c r="B36" s="218"/>
      <c r="C36" s="87" t="s">
        <v>229</v>
      </c>
      <c r="D36" s="79">
        <v>84.92</v>
      </c>
      <c r="E36" s="90">
        <v>84.92</v>
      </c>
      <c r="F36" s="97">
        <v>0</v>
      </c>
      <c r="G36" s="90">
        <v>0</v>
      </c>
      <c r="H36" s="90">
        <v>0</v>
      </c>
      <c r="I36" s="91">
        <v>0</v>
      </c>
      <c r="J36" s="16"/>
    </row>
    <row r="37" spans="1:10" ht="22.5" customHeight="1">
      <c r="A37" s="219" t="s">
        <v>262</v>
      </c>
      <c r="B37" s="218"/>
      <c r="C37" s="87" t="s">
        <v>230</v>
      </c>
      <c r="D37" s="79">
        <v>33.9</v>
      </c>
      <c r="E37" s="90">
        <v>0</v>
      </c>
      <c r="F37" s="79">
        <v>33.9</v>
      </c>
      <c r="G37" s="90">
        <v>0</v>
      </c>
      <c r="H37" s="90">
        <v>0</v>
      </c>
      <c r="I37" s="91">
        <v>0</v>
      </c>
      <c r="J37" s="16"/>
    </row>
    <row r="38" spans="1:10" ht="22.5" customHeight="1">
      <c r="A38" s="219" t="s">
        <v>263</v>
      </c>
      <c r="B38" s="218"/>
      <c r="C38" s="88" t="s">
        <v>231</v>
      </c>
      <c r="D38" s="92">
        <v>97.100000000000009</v>
      </c>
      <c r="E38" s="92">
        <v>97.100000000000009</v>
      </c>
      <c r="F38" s="97">
        <v>0</v>
      </c>
      <c r="G38" s="90">
        <v>0</v>
      </c>
      <c r="H38" s="90">
        <v>0</v>
      </c>
      <c r="I38" s="91">
        <v>0</v>
      </c>
      <c r="J38" s="16"/>
    </row>
    <row r="39" spans="1:10" ht="22.5" customHeight="1">
      <c r="A39" s="219" t="s">
        <v>264</v>
      </c>
      <c r="B39" s="218"/>
      <c r="C39" s="86" t="s">
        <v>232</v>
      </c>
      <c r="D39" s="79">
        <v>97.100000000000009</v>
      </c>
      <c r="E39" s="79">
        <v>97.100000000000009</v>
      </c>
      <c r="F39" s="97">
        <v>0</v>
      </c>
      <c r="G39" s="90">
        <v>0</v>
      </c>
      <c r="H39" s="90">
        <v>0</v>
      </c>
      <c r="I39" s="91">
        <v>0</v>
      </c>
      <c r="J39" s="16"/>
    </row>
    <row r="40" spans="1:10" ht="22.5" customHeight="1" thickBot="1">
      <c r="A40" s="219" t="s">
        <v>265</v>
      </c>
      <c r="B40" s="218"/>
      <c r="C40" s="89" t="s">
        <v>233</v>
      </c>
      <c r="D40" s="79">
        <v>97.100000000000009</v>
      </c>
      <c r="E40" s="79">
        <v>97.100000000000009</v>
      </c>
      <c r="F40" s="97">
        <v>0</v>
      </c>
      <c r="G40" s="90">
        <v>0</v>
      </c>
      <c r="H40" s="90">
        <v>0</v>
      </c>
      <c r="I40" s="91">
        <v>0</v>
      </c>
      <c r="J40" s="16"/>
    </row>
    <row r="41" spans="1:10" ht="31.5" customHeight="1">
      <c r="A41" s="130" t="s">
        <v>95</v>
      </c>
      <c r="B41" s="131"/>
      <c r="C41" s="131"/>
      <c r="D41" s="131"/>
      <c r="E41" s="131"/>
      <c r="F41" s="131"/>
      <c r="G41" s="131"/>
      <c r="H41" s="131"/>
      <c r="I41" s="131"/>
    </row>
    <row r="42" spans="1:10">
      <c r="A42" s="93"/>
    </row>
    <row r="43" spans="1:10">
      <c r="A43" s="94"/>
    </row>
    <row r="44" spans="1:10">
      <c r="A44" s="94"/>
    </row>
  </sheetData>
  <mergeCells count="45">
    <mergeCell ref="A9:B9"/>
    <mergeCell ref="A10:B10"/>
    <mergeCell ref="A11:B11"/>
    <mergeCell ref="A12:B12"/>
    <mergeCell ref="A7:C7"/>
    <mergeCell ref="A8:C8"/>
    <mergeCell ref="A41:I41"/>
    <mergeCell ref="A1:I1"/>
    <mergeCell ref="G4:G6"/>
    <mergeCell ref="H4:H6"/>
    <mergeCell ref="I4:I6"/>
    <mergeCell ref="A5:B6"/>
    <mergeCell ref="C5:C6"/>
    <mergeCell ref="A4:C4"/>
    <mergeCell ref="D4:D6"/>
    <mergeCell ref="A13:B13"/>
    <mergeCell ref="A40:B40"/>
    <mergeCell ref="E4:E6"/>
    <mergeCell ref="F4:F6"/>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7:B37"/>
    <mergeCell ref="A38:B38"/>
    <mergeCell ref="A39:B39"/>
    <mergeCell ref="A32:B32"/>
    <mergeCell ref="A33:B33"/>
    <mergeCell ref="A34:B34"/>
    <mergeCell ref="A35:B35"/>
    <mergeCell ref="A36:B36"/>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sheetPr>
    <pageSetUpPr fitToPage="1"/>
  </sheetPr>
  <dimension ref="A1:J35"/>
  <sheetViews>
    <sheetView topLeftCell="A7" zoomScaleSheetLayoutView="100" workbookViewId="0">
      <selection activeCell="A8" sqref="A8:H34"/>
    </sheetView>
  </sheetViews>
  <sheetFormatPr defaultRowHeight="14.25"/>
  <cols>
    <col min="1" max="1" width="36.375" style="5" customWidth="1"/>
    <col min="2" max="2" width="4" style="5" customWidth="1"/>
    <col min="3" max="3" width="15.625" style="5" customWidth="1"/>
    <col min="4" max="4" width="35.75" style="5" customWidth="1"/>
    <col min="5" max="5" width="3.5" style="5" customWidth="1"/>
    <col min="6" max="6" width="15.625" style="5" customWidth="1"/>
    <col min="7" max="7" width="13.875" style="5" customWidth="1"/>
    <col min="8" max="8" width="15.625" style="5" customWidth="1"/>
    <col min="9" max="10" width="9" style="4"/>
    <col min="11" max="16384" width="9" style="5"/>
  </cols>
  <sheetData>
    <row r="1" spans="1:10">
      <c r="A1" s="37"/>
    </row>
    <row r="2" spans="1:10" s="2" customFormat="1" ht="18" customHeight="1">
      <c r="A2" s="122" t="s">
        <v>98</v>
      </c>
      <c r="B2" s="122"/>
      <c r="C2" s="122"/>
      <c r="D2" s="122"/>
      <c r="E2" s="122"/>
      <c r="F2" s="122"/>
      <c r="G2" s="122"/>
      <c r="H2" s="122"/>
      <c r="I2" s="1"/>
      <c r="J2" s="1"/>
    </row>
    <row r="3" spans="1:10" ht="9.9499999999999993" customHeight="1">
      <c r="A3" s="3"/>
      <c r="B3" s="3"/>
      <c r="C3" s="3"/>
      <c r="D3" s="3"/>
      <c r="E3" s="3"/>
      <c r="F3" s="3"/>
      <c r="G3" s="3"/>
      <c r="H3" s="35" t="s">
        <v>56</v>
      </c>
    </row>
    <row r="4" spans="1:10" ht="15" customHeight="1" thickBot="1">
      <c r="A4" s="6" t="s">
        <v>266</v>
      </c>
      <c r="B4" s="3"/>
      <c r="C4" s="3"/>
      <c r="D4" s="3"/>
      <c r="E4" s="3"/>
      <c r="F4" s="3"/>
      <c r="G4" s="3"/>
      <c r="H4" s="35" t="s">
        <v>52</v>
      </c>
    </row>
    <row r="5" spans="1:10" s="8" customFormat="1" ht="20.100000000000001" customHeight="1">
      <c r="A5" s="123" t="s">
        <v>0</v>
      </c>
      <c r="B5" s="124"/>
      <c r="C5" s="124"/>
      <c r="D5" s="124" t="s">
        <v>1</v>
      </c>
      <c r="E5" s="124"/>
      <c r="F5" s="168"/>
      <c r="G5" s="168"/>
      <c r="H5" s="125"/>
      <c r="I5" s="7"/>
      <c r="J5" s="7"/>
    </row>
    <row r="6" spans="1:10" s="8" customFormat="1" ht="31.5" customHeight="1">
      <c r="A6" s="57" t="s">
        <v>2</v>
      </c>
      <c r="B6" s="62" t="s">
        <v>3</v>
      </c>
      <c r="C6" s="66" t="s">
        <v>104</v>
      </c>
      <c r="D6" s="58" t="s">
        <v>2</v>
      </c>
      <c r="E6" s="62" t="s">
        <v>3</v>
      </c>
      <c r="F6" s="66" t="s">
        <v>51</v>
      </c>
      <c r="G6" s="70" t="s">
        <v>120</v>
      </c>
      <c r="H6" s="71" t="s">
        <v>121</v>
      </c>
      <c r="I6" s="7"/>
      <c r="J6" s="7"/>
    </row>
    <row r="7" spans="1:10" s="8" customFormat="1" ht="20.100000000000001" customHeight="1">
      <c r="A7" s="57" t="s">
        <v>5</v>
      </c>
      <c r="B7" s="59"/>
      <c r="C7" s="58" t="s">
        <v>6</v>
      </c>
      <c r="D7" s="58" t="s">
        <v>5</v>
      </c>
      <c r="E7" s="59"/>
      <c r="F7" s="67">
        <v>2</v>
      </c>
      <c r="G7" s="67">
        <v>3</v>
      </c>
      <c r="H7" s="68">
        <v>4</v>
      </c>
      <c r="I7" s="7"/>
      <c r="J7" s="7"/>
    </row>
    <row r="8" spans="1:10" s="8" customFormat="1" ht="20.100000000000001" customHeight="1">
      <c r="A8" s="41" t="s">
        <v>100</v>
      </c>
      <c r="B8" s="207" t="s">
        <v>6</v>
      </c>
      <c r="C8" s="42">
        <v>1402.67</v>
      </c>
      <c r="D8" s="72" t="s">
        <v>86</v>
      </c>
      <c r="E8" s="220">
        <v>28</v>
      </c>
      <c r="F8" s="78">
        <v>0</v>
      </c>
      <c r="G8" s="78">
        <v>0</v>
      </c>
      <c r="H8" s="73">
        <v>0</v>
      </c>
      <c r="I8" s="7"/>
      <c r="J8" s="7"/>
    </row>
    <row r="9" spans="1:10" s="8" customFormat="1" ht="20.100000000000001" customHeight="1">
      <c r="A9" s="45" t="s">
        <v>99</v>
      </c>
      <c r="B9" s="207" t="s">
        <v>7</v>
      </c>
      <c r="C9" s="42">
        <v>1804.6299999999999</v>
      </c>
      <c r="D9" s="72" t="s">
        <v>87</v>
      </c>
      <c r="E9" s="220">
        <v>29</v>
      </c>
      <c r="F9" s="78">
        <v>0</v>
      </c>
      <c r="G9" s="78">
        <v>0</v>
      </c>
      <c r="H9" s="73">
        <v>0</v>
      </c>
      <c r="I9" s="7"/>
      <c r="J9" s="7"/>
    </row>
    <row r="10" spans="1:10" s="8" customFormat="1" ht="20.100000000000001" customHeight="1">
      <c r="A10" s="45"/>
      <c r="B10" s="207" t="s">
        <v>8</v>
      </c>
      <c r="C10" s="42"/>
      <c r="D10" s="72" t="s">
        <v>88</v>
      </c>
      <c r="E10" s="220">
        <v>30</v>
      </c>
      <c r="F10" s="78">
        <v>0</v>
      </c>
      <c r="G10" s="78">
        <v>0</v>
      </c>
      <c r="H10" s="73">
        <v>0</v>
      </c>
      <c r="I10" s="7"/>
      <c r="J10" s="7"/>
    </row>
    <row r="11" spans="1:10" s="8" customFormat="1" ht="20.100000000000001" customHeight="1">
      <c r="A11" s="45"/>
      <c r="B11" s="207" t="s">
        <v>9</v>
      </c>
      <c r="C11" s="42"/>
      <c r="D11" s="72" t="s">
        <v>89</v>
      </c>
      <c r="E11" s="220">
        <v>31</v>
      </c>
      <c r="F11" s="78">
        <v>0</v>
      </c>
      <c r="G11" s="78">
        <v>0</v>
      </c>
      <c r="H11" s="73">
        <v>0</v>
      </c>
      <c r="I11" s="7"/>
      <c r="J11" s="7"/>
    </row>
    <row r="12" spans="1:10" s="8" customFormat="1" ht="20.100000000000001" customHeight="1">
      <c r="A12" s="45"/>
      <c r="B12" s="207" t="s">
        <v>10</v>
      </c>
      <c r="C12" s="42"/>
      <c r="D12" s="72" t="s">
        <v>90</v>
      </c>
      <c r="E12" s="220">
        <v>32</v>
      </c>
      <c r="F12" s="78">
        <v>0</v>
      </c>
      <c r="G12" s="78">
        <v>0</v>
      </c>
      <c r="H12" s="73">
        <v>0</v>
      </c>
      <c r="I12" s="7"/>
      <c r="J12" s="7"/>
    </row>
    <row r="13" spans="1:10" s="8" customFormat="1" ht="20.100000000000001" customHeight="1">
      <c r="A13" s="45"/>
      <c r="B13" s="207" t="s">
        <v>11</v>
      </c>
      <c r="C13" s="42"/>
      <c r="D13" s="72" t="s">
        <v>91</v>
      </c>
      <c r="E13" s="220">
        <v>33</v>
      </c>
      <c r="F13" s="78">
        <v>0</v>
      </c>
      <c r="G13" s="78">
        <v>0</v>
      </c>
      <c r="H13" s="73">
        <v>0</v>
      </c>
      <c r="I13" s="7"/>
      <c r="J13" s="7"/>
    </row>
    <row r="14" spans="1:10" s="8" customFormat="1" ht="20.100000000000001" customHeight="1">
      <c r="A14" s="41"/>
      <c r="B14" s="207" t="s">
        <v>12</v>
      </c>
      <c r="C14" s="42"/>
      <c r="D14" s="72" t="s">
        <v>156</v>
      </c>
      <c r="E14" s="220">
        <v>34</v>
      </c>
      <c r="F14" s="78">
        <v>0</v>
      </c>
      <c r="G14" s="78">
        <v>0</v>
      </c>
      <c r="H14" s="73">
        <v>0</v>
      </c>
      <c r="I14" s="7"/>
      <c r="J14" s="7"/>
    </row>
    <row r="15" spans="1:10" s="8" customFormat="1" ht="20.100000000000001" customHeight="1">
      <c r="A15" s="41"/>
      <c r="B15" s="207" t="s">
        <v>13</v>
      </c>
      <c r="C15" s="42"/>
      <c r="D15" s="72" t="s">
        <v>157</v>
      </c>
      <c r="E15" s="220">
        <v>35</v>
      </c>
      <c r="F15" s="42">
        <v>50.96</v>
      </c>
      <c r="G15" s="42">
        <v>50.96</v>
      </c>
      <c r="H15" s="73">
        <v>0</v>
      </c>
      <c r="I15" s="7"/>
      <c r="J15" s="7"/>
    </row>
    <row r="16" spans="1:10" s="8" customFormat="1" ht="20.100000000000001" customHeight="1">
      <c r="A16" s="41"/>
      <c r="B16" s="207" t="s">
        <v>14</v>
      </c>
      <c r="C16" s="42"/>
      <c r="D16" s="72" t="s">
        <v>158</v>
      </c>
      <c r="E16" s="220">
        <v>36</v>
      </c>
      <c r="F16" s="42">
        <v>40.86</v>
      </c>
      <c r="G16" s="42">
        <v>40.86</v>
      </c>
      <c r="H16" s="73">
        <v>0</v>
      </c>
      <c r="I16" s="7"/>
      <c r="J16" s="7"/>
    </row>
    <row r="17" spans="1:10" s="8" customFormat="1" ht="20.100000000000001" customHeight="1">
      <c r="A17" s="41"/>
      <c r="B17" s="207" t="s">
        <v>15</v>
      </c>
      <c r="C17" s="42"/>
      <c r="D17" s="72" t="s">
        <v>159</v>
      </c>
      <c r="E17" s="220">
        <v>37</v>
      </c>
      <c r="F17" s="99">
        <v>0</v>
      </c>
      <c r="G17" s="99">
        <v>0</v>
      </c>
      <c r="H17" s="73">
        <v>0</v>
      </c>
      <c r="I17" s="7"/>
      <c r="J17" s="7"/>
    </row>
    <row r="18" spans="1:10" s="8" customFormat="1" ht="20.100000000000001" customHeight="1">
      <c r="A18" s="41"/>
      <c r="B18" s="207" t="s">
        <v>16</v>
      </c>
      <c r="C18" s="42"/>
      <c r="D18" s="72" t="s">
        <v>160</v>
      </c>
      <c r="E18" s="220">
        <v>38</v>
      </c>
      <c r="F18" s="42">
        <v>1804.63</v>
      </c>
      <c r="G18" s="221">
        <v>0</v>
      </c>
      <c r="H18" s="75">
        <v>1804.63</v>
      </c>
      <c r="I18" s="7"/>
      <c r="J18" s="7"/>
    </row>
    <row r="19" spans="1:10" s="8" customFormat="1" ht="20.100000000000001" customHeight="1">
      <c r="A19" s="41"/>
      <c r="B19" s="207" t="s">
        <v>17</v>
      </c>
      <c r="C19" s="42"/>
      <c r="D19" s="72" t="s">
        <v>161</v>
      </c>
      <c r="E19" s="220">
        <v>39</v>
      </c>
      <c r="F19" s="78">
        <v>0</v>
      </c>
      <c r="G19" s="78">
        <v>0</v>
      </c>
      <c r="H19" s="76">
        <v>0</v>
      </c>
      <c r="I19" s="7"/>
      <c r="J19" s="7"/>
    </row>
    <row r="20" spans="1:10" s="8" customFormat="1" ht="20.100000000000001" customHeight="1">
      <c r="A20" s="41"/>
      <c r="B20" s="207" t="s">
        <v>18</v>
      </c>
      <c r="C20" s="42"/>
      <c r="D20" s="72" t="s">
        <v>162</v>
      </c>
      <c r="E20" s="220">
        <v>40</v>
      </c>
      <c r="F20" s="78">
        <v>0</v>
      </c>
      <c r="G20" s="78">
        <v>0</v>
      </c>
      <c r="H20" s="76">
        <v>0</v>
      </c>
      <c r="I20" s="7"/>
      <c r="J20" s="7"/>
    </row>
    <row r="21" spans="1:10" s="8" customFormat="1" ht="20.100000000000001" customHeight="1">
      <c r="A21" s="41"/>
      <c r="B21" s="207" t="s">
        <v>19</v>
      </c>
      <c r="C21" s="42"/>
      <c r="D21" s="72" t="s">
        <v>163</v>
      </c>
      <c r="E21" s="220">
        <v>41</v>
      </c>
      <c r="F21" s="78">
        <v>0</v>
      </c>
      <c r="G21" s="78">
        <v>0</v>
      </c>
      <c r="H21" s="76">
        <v>0</v>
      </c>
      <c r="I21" s="7"/>
      <c r="J21" s="7"/>
    </row>
    <row r="22" spans="1:10" s="8" customFormat="1" ht="20.100000000000001" customHeight="1">
      <c r="A22" s="41"/>
      <c r="B22" s="207" t="s">
        <v>128</v>
      </c>
      <c r="C22" s="42"/>
      <c r="D22" s="72" t="s">
        <v>164</v>
      </c>
      <c r="E22" s="220">
        <v>42</v>
      </c>
      <c r="F22" s="78">
        <v>0</v>
      </c>
      <c r="G22" s="78">
        <v>0</v>
      </c>
      <c r="H22" s="76">
        <v>0</v>
      </c>
      <c r="I22" s="7"/>
      <c r="J22" s="7"/>
    </row>
    <row r="23" spans="1:10" s="8" customFormat="1" ht="20.100000000000001" customHeight="1">
      <c r="A23" s="41"/>
      <c r="B23" s="207" t="s">
        <v>20</v>
      </c>
      <c r="C23" s="42"/>
      <c r="D23" s="72" t="s">
        <v>165</v>
      </c>
      <c r="E23" s="220">
        <v>43</v>
      </c>
      <c r="F23" s="78">
        <v>0</v>
      </c>
      <c r="G23" s="78">
        <v>0</v>
      </c>
      <c r="H23" s="76">
        <v>0</v>
      </c>
      <c r="I23" s="7"/>
      <c r="J23" s="7"/>
    </row>
    <row r="24" spans="1:10" s="8" customFormat="1" ht="20.100000000000001" customHeight="1">
      <c r="A24" s="41"/>
      <c r="B24" s="207" t="s">
        <v>21</v>
      </c>
      <c r="C24" s="42"/>
      <c r="D24" s="72" t="s">
        <v>166</v>
      </c>
      <c r="E24" s="220">
        <v>44</v>
      </c>
      <c r="F24" s="78">
        <v>0</v>
      </c>
      <c r="G24" s="78">
        <v>0</v>
      </c>
      <c r="H24" s="76">
        <v>0</v>
      </c>
      <c r="I24" s="7"/>
      <c r="J24" s="7"/>
    </row>
    <row r="25" spans="1:10" s="8" customFormat="1" ht="20.100000000000001" customHeight="1">
      <c r="A25" s="41"/>
      <c r="B25" s="207" t="s">
        <v>22</v>
      </c>
      <c r="C25" s="42"/>
      <c r="D25" s="72" t="s">
        <v>167</v>
      </c>
      <c r="E25" s="220">
        <v>45</v>
      </c>
      <c r="F25" s="42">
        <v>1213.75</v>
      </c>
      <c r="G25" s="42">
        <v>1213.75</v>
      </c>
      <c r="H25" s="76">
        <v>0</v>
      </c>
      <c r="I25" s="7"/>
      <c r="J25" s="7"/>
    </row>
    <row r="26" spans="1:10" s="8" customFormat="1" ht="20.100000000000001" customHeight="1">
      <c r="A26" s="41"/>
      <c r="B26" s="207" t="s">
        <v>23</v>
      </c>
      <c r="C26" s="42"/>
      <c r="D26" s="72" t="s">
        <v>168</v>
      </c>
      <c r="E26" s="220">
        <v>46</v>
      </c>
      <c r="F26" s="42">
        <v>97.100000000000009</v>
      </c>
      <c r="G26" s="42">
        <v>97.100000000000009</v>
      </c>
      <c r="H26" s="76">
        <v>0</v>
      </c>
      <c r="I26" s="7"/>
      <c r="J26" s="7"/>
    </row>
    <row r="27" spans="1:10" s="8" customFormat="1" ht="20.100000000000001" customHeight="1">
      <c r="A27" s="41"/>
      <c r="B27" s="207" t="s">
        <v>24</v>
      </c>
      <c r="C27" s="42"/>
      <c r="D27" s="72" t="s">
        <v>169</v>
      </c>
      <c r="E27" s="220">
        <v>47</v>
      </c>
      <c r="F27" s="99">
        <v>0</v>
      </c>
      <c r="G27" s="99">
        <v>0</v>
      </c>
      <c r="H27" s="76">
        <v>0</v>
      </c>
      <c r="I27" s="7"/>
      <c r="J27" s="7"/>
    </row>
    <row r="28" spans="1:10" s="8" customFormat="1" ht="20.100000000000001" customHeight="1">
      <c r="A28" s="45"/>
      <c r="B28" s="207" t="s">
        <v>25</v>
      </c>
      <c r="C28" s="46"/>
      <c r="D28" s="72" t="s">
        <v>170</v>
      </c>
      <c r="E28" s="220">
        <v>48</v>
      </c>
      <c r="F28" s="99">
        <v>0</v>
      </c>
      <c r="G28" s="99">
        <v>0</v>
      </c>
      <c r="H28" s="102">
        <v>0</v>
      </c>
      <c r="I28" s="7"/>
      <c r="J28" s="7"/>
    </row>
    <row r="29" spans="1:10" s="8" customFormat="1" ht="20.100000000000001" customHeight="1">
      <c r="A29" s="47" t="s">
        <v>28</v>
      </c>
      <c r="B29" s="207" t="s">
        <v>26</v>
      </c>
      <c r="C29" s="209">
        <v>3207.3</v>
      </c>
      <c r="D29" s="48" t="s">
        <v>30</v>
      </c>
      <c r="E29" s="220">
        <v>49</v>
      </c>
      <c r="F29" s="222">
        <v>3207.3</v>
      </c>
      <c r="G29" s="101">
        <v>1402.6699999999998</v>
      </c>
      <c r="H29" s="104">
        <v>1804.63</v>
      </c>
      <c r="I29" s="7"/>
      <c r="J29" s="7"/>
    </row>
    <row r="30" spans="1:10" s="8" customFormat="1" ht="20.100000000000001" customHeight="1">
      <c r="A30" s="63" t="s">
        <v>101</v>
      </c>
      <c r="B30" s="207" t="s">
        <v>27</v>
      </c>
      <c r="C30" s="78">
        <v>0</v>
      </c>
      <c r="D30" s="65" t="s">
        <v>103</v>
      </c>
      <c r="E30" s="220">
        <v>50</v>
      </c>
      <c r="F30" s="221">
        <v>0</v>
      </c>
      <c r="G30" s="221">
        <v>0</v>
      </c>
      <c r="H30" s="103">
        <v>0</v>
      </c>
      <c r="I30" s="7"/>
      <c r="J30" s="7"/>
    </row>
    <row r="31" spans="1:10" s="8" customFormat="1" ht="20.100000000000001" customHeight="1">
      <c r="A31" s="63" t="s">
        <v>119</v>
      </c>
      <c r="B31" s="207" t="s">
        <v>29</v>
      </c>
      <c r="C31" s="78">
        <v>0</v>
      </c>
      <c r="D31" s="49"/>
      <c r="E31" s="220">
        <v>51</v>
      </c>
      <c r="F31" s="223"/>
      <c r="G31" s="220"/>
      <c r="H31" s="50"/>
      <c r="I31" s="7"/>
      <c r="J31" s="7"/>
    </row>
    <row r="32" spans="1:10" s="8" customFormat="1" ht="20.100000000000001" customHeight="1">
      <c r="A32" s="64" t="s">
        <v>102</v>
      </c>
      <c r="B32" s="207" t="s">
        <v>31</v>
      </c>
      <c r="C32" s="98">
        <v>0</v>
      </c>
      <c r="D32" s="53"/>
      <c r="E32" s="220">
        <v>52</v>
      </c>
      <c r="F32" s="224"/>
      <c r="G32" s="220"/>
      <c r="H32" s="54"/>
      <c r="I32" s="7"/>
      <c r="J32" s="7"/>
    </row>
    <row r="33" spans="1:10" s="8" customFormat="1" ht="20.100000000000001" customHeight="1">
      <c r="A33" s="64"/>
      <c r="B33" s="207" t="s">
        <v>32</v>
      </c>
      <c r="C33" s="52"/>
      <c r="D33" s="53"/>
      <c r="E33" s="220">
        <v>53</v>
      </c>
      <c r="F33" s="224"/>
      <c r="G33" s="220"/>
      <c r="H33" s="54"/>
      <c r="I33" s="7"/>
      <c r="J33" s="7"/>
    </row>
    <row r="34" spans="1:10" ht="20.100000000000001" customHeight="1" thickBot="1">
      <c r="A34" s="225" t="s">
        <v>33</v>
      </c>
      <c r="B34" s="207" t="s">
        <v>129</v>
      </c>
      <c r="C34" s="211">
        <v>3207.3</v>
      </c>
      <c r="D34" s="212" t="s">
        <v>33</v>
      </c>
      <c r="E34" s="220">
        <v>54</v>
      </c>
      <c r="F34" s="222">
        <f>F29</f>
        <v>3207.3</v>
      </c>
      <c r="G34" s="100">
        <v>1402.67</v>
      </c>
      <c r="H34" s="56">
        <v>1804.63</v>
      </c>
    </row>
    <row r="35" spans="1:10" ht="29.25" customHeight="1">
      <c r="A35" s="169" t="s">
        <v>105</v>
      </c>
      <c r="B35" s="127"/>
      <c r="C35" s="127"/>
      <c r="D35" s="127"/>
      <c r="E35" s="127"/>
      <c r="F35" s="127"/>
      <c r="G35" s="170"/>
      <c r="H35" s="127"/>
    </row>
  </sheetData>
  <mergeCells count="4">
    <mergeCell ref="A2:H2"/>
    <mergeCell ref="A5:C5"/>
    <mergeCell ref="D5:H5"/>
    <mergeCell ref="A35:H35"/>
  </mergeCells>
  <phoneticPr fontId="2" type="noConversion"/>
  <printOptions horizontalCentered="1"/>
  <pageMargins left="0.35433070866141736" right="0.35433070866141736" top="0.59055118110236227" bottom="0.78740157480314965" header="0.51181102362204722" footer="0.19685039370078741"/>
  <pageSetup paperSize="9" scale="93"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F40"/>
  <sheetViews>
    <sheetView workbookViewId="0">
      <selection activeCell="C10" sqref="C10:F35"/>
    </sheetView>
  </sheetViews>
  <sheetFormatPr defaultRowHeight="14.25"/>
  <cols>
    <col min="1" max="2" width="4.625" style="30" customWidth="1"/>
    <col min="3" max="3" width="36.125" style="30" customWidth="1"/>
    <col min="4" max="6" width="32.625" style="30" customWidth="1"/>
    <col min="7" max="16384" width="9" style="30"/>
  </cols>
  <sheetData>
    <row r="1" spans="1:6" s="22" customFormat="1" ht="30" customHeight="1">
      <c r="A1" s="178" t="s">
        <v>97</v>
      </c>
      <c r="B1" s="178"/>
      <c r="C1" s="178"/>
      <c r="D1" s="178"/>
      <c r="E1" s="178"/>
      <c r="F1" s="178"/>
    </row>
    <row r="2" spans="1:6" s="24" customFormat="1" ht="11.1" customHeight="1">
      <c r="A2" s="23"/>
      <c r="B2" s="23"/>
      <c r="C2" s="23"/>
      <c r="F2" s="69" t="s">
        <v>106</v>
      </c>
    </row>
    <row r="3" spans="1:6" s="24" customFormat="1" ht="15" customHeight="1" thickBot="1">
      <c r="A3" s="6" t="s">
        <v>266</v>
      </c>
      <c r="B3" s="23"/>
      <c r="C3" s="23"/>
      <c r="D3" s="31"/>
      <c r="E3" s="31"/>
      <c r="F3" s="35" t="s">
        <v>52</v>
      </c>
    </row>
    <row r="4" spans="1:6" s="25" customFormat="1" ht="20.25" customHeight="1">
      <c r="A4" s="179" t="s">
        <v>49</v>
      </c>
      <c r="B4" s="180"/>
      <c r="C4" s="180"/>
      <c r="D4" s="184" t="s">
        <v>66</v>
      </c>
      <c r="E4" s="187" t="s">
        <v>50</v>
      </c>
      <c r="F4" s="173" t="s">
        <v>42</v>
      </c>
    </row>
    <row r="5" spans="1:6" s="25" customFormat="1" ht="24.75" customHeight="1">
      <c r="A5" s="181" t="s">
        <v>117</v>
      </c>
      <c r="B5" s="182"/>
      <c r="C5" s="182" t="s">
        <v>39</v>
      </c>
      <c r="D5" s="185"/>
      <c r="E5" s="188"/>
      <c r="F5" s="174"/>
    </row>
    <row r="6" spans="1:6" s="25" customFormat="1" ht="18" customHeight="1">
      <c r="A6" s="183"/>
      <c r="B6" s="182"/>
      <c r="C6" s="182"/>
      <c r="D6" s="185"/>
      <c r="E6" s="188"/>
      <c r="F6" s="174"/>
    </row>
    <row r="7" spans="1:6" s="25" customFormat="1" ht="22.5" customHeight="1">
      <c r="A7" s="183"/>
      <c r="B7" s="182"/>
      <c r="C7" s="182"/>
      <c r="D7" s="186"/>
      <c r="E7" s="189"/>
      <c r="F7" s="175"/>
    </row>
    <row r="8" spans="1:6" s="25" customFormat="1" ht="22.5" customHeight="1">
      <c r="A8" s="190" t="s">
        <v>40</v>
      </c>
      <c r="B8" s="191"/>
      <c r="C8" s="192"/>
      <c r="D8" s="26">
        <v>1</v>
      </c>
      <c r="E8" s="26">
        <v>2</v>
      </c>
      <c r="F8" s="27">
        <v>3</v>
      </c>
    </row>
    <row r="9" spans="1:6" s="25" customFormat="1" ht="22.5" customHeight="1">
      <c r="A9" s="190" t="s">
        <v>51</v>
      </c>
      <c r="B9" s="191"/>
      <c r="C9" s="192"/>
      <c r="D9" s="109">
        <f>D10+D16+D22++D33</f>
        <v>1402.67</v>
      </c>
      <c r="E9" s="109">
        <f t="shared" ref="E9:F9" si="0">E10+E16+E22++E33</f>
        <v>1186.9799999999998</v>
      </c>
      <c r="F9" s="110">
        <f t="shared" si="0"/>
        <v>215.69</v>
      </c>
    </row>
    <row r="10" spans="1:6" s="28" customFormat="1" ht="22.5" customHeight="1">
      <c r="A10" s="171">
        <v>208</v>
      </c>
      <c r="B10" s="172"/>
      <c r="C10" s="83" t="s">
        <v>202</v>
      </c>
      <c r="D10" s="213">
        <v>50.96</v>
      </c>
      <c r="E10" s="213">
        <v>50.96</v>
      </c>
      <c r="F10" s="105">
        <v>0</v>
      </c>
    </row>
    <row r="11" spans="1:6" s="28" customFormat="1" ht="22.5" customHeight="1">
      <c r="A11" s="171">
        <v>20805</v>
      </c>
      <c r="B11" s="172"/>
      <c r="C11" s="84" t="s">
        <v>203</v>
      </c>
      <c r="D11" s="32">
        <v>39.47</v>
      </c>
      <c r="E11" s="32">
        <v>39.47</v>
      </c>
      <c r="F11" s="105">
        <v>0</v>
      </c>
    </row>
    <row r="12" spans="1:6" s="28" customFormat="1" ht="22.5" customHeight="1">
      <c r="A12" s="171">
        <v>2080501</v>
      </c>
      <c r="B12" s="172"/>
      <c r="C12" s="85" t="s">
        <v>204</v>
      </c>
      <c r="D12" s="32">
        <v>36.03</v>
      </c>
      <c r="E12" s="32">
        <v>36.03</v>
      </c>
      <c r="F12" s="105">
        <v>0</v>
      </c>
    </row>
    <row r="13" spans="1:6" s="28" customFormat="1" ht="22.5" customHeight="1">
      <c r="A13" s="171">
        <v>2080502</v>
      </c>
      <c r="B13" s="172"/>
      <c r="C13" s="85" t="s">
        <v>205</v>
      </c>
      <c r="D13" s="32">
        <v>3.44</v>
      </c>
      <c r="E13" s="32">
        <v>3.44</v>
      </c>
      <c r="F13" s="105">
        <v>0</v>
      </c>
    </row>
    <row r="14" spans="1:6" s="28" customFormat="1" ht="22.5" customHeight="1">
      <c r="A14" s="171">
        <v>20808</v>
      </c>
      <c r="B14" s="172"/>
      <c r="C14" s="84" t="s">
        <v>206</v>
      </c>
      <c r="D14" s="32">
        <v>11.49</v>
      </c>
      <c r="E14" s="32">
        <v>11.49</v>
      </c>
      <c r="F14" s="105">
        <v>0</v>
      </c>
    </row>
    <row r="15" spans="1:6" s="28" customFormat="1" ht="22.5" customHeight="1">
      <c r="A15" s="171">
        <v>2080801</v>
      </c>
      <c r="B15" s="172"/>
      <c r="C15" s="85" t="s">
        <v>207</v>
      </c>
      <c r="D15" s="32">
        <v>11.49</v>
      </c>
      <c r="E15" s="32">
        <v>11.49</v>
      </c>
      <c r="F15" s="105">
        <v>0</v>
      </c>
    </row>
    <row r="16" spans="1:6" s="28" customFormat="1" ht="22.5" customHeight="1">
      <c r="A16" s="171">
        <v>210</v>
      </c>
      <c r="B16" s="172"/>
      <c r="C16" s="83" t="s">
        <v>208</v>
      </c>
      <c r="D16" s="213">
        <v>40.860000000000007</v>
      </c>
      <c r="E16" s="213">
        <v>40.860000000000007</v>
      </c>
      <c r="F16" s="105">
        <v>0</v>
      </c>
    </row>
    <row r="17" spans="1:6" s="28" customFormat="1" ht="22.5" customHeight="1">
      <c r="A17" s="171">
        <v>21005</v>
      </c>
      <c r="B17" s="172"/>
      <c r="C17" s="84" t="s">
        <v>209</v>
      </c>
      <c r="D17" s="79">
        <v>28.450000000000003</v>
      </c>
      <c r="E17" s="79">
        <v>28.450000000000003</v>
      </c>
      <c r="F17" s="105">
        <v>0</v>
      </c>
    </row>
    <row r="18" spans="1:6" s="28" customFormat="1" ht="22.5" customHeight="1">
      <c r="A18" s="171">
        <v>2100501</v>
      </c>
      <c r="B18" s="172"/>
      <c r="C18" s="85" t="s">
        <v>210</v>
      </c>
      <c r="D18" s="79">
        <v>24.78</v>
      </c>
      <c r="E18" s="79">
        <v>24.78</v>
      </c>
      <c r="F18" s="105">
        <v>0</v>
      </c>
    </row>
    <row r="19" spans="1:6" s="28" customFormat="1" ht="22.5" customHeight="1">
      <c r="A19" s="171">
        <v>2010502</v>
      </c>
      <c r="B19" s="172"/>
      <c r="C19" s="85" t="s">
        <v>211</v>
      </c>
      <c r="D19" s="79">
        <v>3.67</v>
      </c>
      <c r="E19" s="79">
        <v>3.67</v>
      </c>
      <c r="F19" s="105">
        <v>0</v>
      </c>
    </row>
    <row r="20" spans="1:6" s="28" customFormat="1" ht="22.5" customHeight="1">
      <c r="A20" s="171">
        <v>21007</v>
      </c>
      <c r="B20" s="172"/>
      <c r="C20" s="84" t="s">
        <v>212</v>
      </c>
      <c r="D20" s="79">
        <v>12.410000000000002</v>
      </c>
      <c r="E20" s="79">
        <v>12.410000000000002</v>
      </c>
      <c r="F20" s="105">
        <v>0</v>
      </c>
    </row>
    <row r="21" spans="1:6" s="28" customFormat="1" ht="22.5" customHeight="1">
      <c r="A21" s="171">
        <v>2100717</v>
      </c>
      <c r="B21" s="172"/>
      <c r="C21" s="85" t="s">
        <v>213</v>
      </c>
      <c r="D21" s="79">
        <v>12.410000000000002</v>
      </c>
      <c r="E21" s="79">
        <v>12.410000000000002</v>
      </c>
      <c r="F21" s="105">
        <v>0</v>
      </c>
    </row>
    <row r="22" spans="1:6" s="28" customFormat="1" ht="22.5" customHeight="1">
      <c r="A22" s="171">
        <v>220</v>
      </c>
      <c r="B22" s="172"/>
      <c r="C22" s="83" t="s">
        <v>220</v>
      </c>
      <c r="D22" s="92">
        <v>1213.7500000000002</v>
      </c>
      <c r="E22" s="92">
        <v>998.06</v>
      </c>
      <c r="F22" s="226">
        <v>215.69</v>
      </c>
    </row>
    <row r="23" spans="1:6" s="28" customFormat="1" ht="22.5" customHeight="1">
      <c r="A23" s="171">
        <v>22001</v>
      </c>
      <c r="B23" s="172"/>
      <c r="C23" s="86" t="s">
        <v>221</v>
      </c>
      <c r="D23" s="79">
        <v>1213.7500000000002</v>
      </c>
      <c r="E23" s="79">
        <v>998.06</v>
      </c>
      <c r="F23" s="227">
        <v>215.69</v>
      </c>
    </row>
    <row r="24" spans="1:6" s="28" customFormat="1" ht="22.5" customHeight="1">
      <c r="A24" s="171">
        <v>2200101</v>
      </c>
      <c r="B24" s="172"/>
      <c r="C24" s="87" t="s">
        <v>222</v>
      </c>
      <c r="D24" s="79">
        <v>892.14</v>
      </c>
      <c r="E24" s="79">
        <v>892.14</v>
      </c>
      <c r="F24" s="228">
        <v>0</v>
      </c>
    </row>
    <row r="25" spans="1:6" s="28" customFormat="1" ht="22.5" customHeight="1">
      <c r="A25" s="171">
        <v>2200102</v>
      </c>
      <c r="B25" s="172"/>
      <c r="C25" s="87" t="s">
        <v>223</v>
      </c>
      <c r="D25" s="79">
        <v>21</v>
      </c>
      <c r="E25" s="90">
        <v>21</v>
      </c>
      <c r="F25" s="228">
        <v>0</v>
      </c>
    </row>
    <row r="26" spans="1:6" s="28" customFormat="1" ht="22.5" customHeight="1">
      <c r="A26" s="171">
        <v>2200104</v>
      </c>
      <c r="B26" s="172"/>
      <c r="C26" s="87" t="s">
        <v>224</v>
      </c>
      <c r="D26" s="79">
        <v>28.44</v>
      </c>
      <c r="E26" s="90">
        <v>0</v>
      </c>
      <c r="F26" s="227">
        <v>28.44</v>
      </c>
    </row>
    <row r="27" spans="1:6" s="28" customFormat="1" ht="22.5" customHeight="1">
      <c r="A27" s="171">
        <v>2200106</v>
      </c>
      <c r="B27" s="172"/>
      <c r="C27" s="87" t="s">
        <v>225</v>
      </c>
      <c r="D27" s="79">
        <v>86.1</v>
      </c>
      <c r="E27" s="90">
        <v>0</v>
      </c>
      <c r="F27" s="227">
        <v>86.1</v>
      </c>
    </row>
    <row r="28" spans="1:6" s="28" customFormat="1" ht="22.5" customHeight="1">
      <c r="A28" s="171">
        <v>2200109</v>
      </c>
      <c r="B28" s="172"/>
      <c r="C28" s="87" t="s">
        <v>226</v>
      </c>
      <c r="D28" s="79">
        <v>10</v>
      </c>
      <c r="E28" s="90">
        <v>0</v>
      </c>
      <c r="F28" s="227">
        <v>10</v>
      </c>
    </row>
    <row r="29" spans="1:6" s="28" customFormat="1" ht="22.5" customHeight="1">
      <c r="A29" s="171">
        <v>2200114</v>
      </c>
      <c r="B29" s="172"/>
      <c r="C29" s="87" t="s">
        <v>227</v>
      </c>
      <c r="D29" s="79">
        <v>12.85</v>
      </c>
      <c r="E29" s="90">
        <v>0</v>
      </c>
      <c r="F29" s="227">
        <v>12.85</v>
      </c>
    </row>
    <row r="30" spans="1:6" s="28" customFormat="1" ht="22.5" customHeight="1">
      <c r="A30" s="171">
        <v>2200120</v>
      </c>
      <c r="B30" s="172"/>
      <c r="C30" s="87" t="s">
        <v>228</v>
      </c>
      <c r="D30" s="79">
        <v>44.4</v>
      </c>
      <c r="E30" s="90">
        <v>0</v>
      </c>
      <c r="F30" s="227">
        <v>44.4</v>
      </c>
    </row>
    <row r="31" spans="1:6" s="28" customFormat="1" ht="22.5" customHeight="1">
      <c r="A31" s="171">
        <v>2200150</v>
      </c>
      <c r="B31" s="172"/>
      <c r="C31" s="87" t="s">
        <v>229</v>
      </c>
      <c r="D31" s="79">
        <v>84.92</v>
      </c>
      <c r="E31" s="90">
        <v>84.92</v>
      </c>
      <c r="F31" s="228">
        <v>0</v>
      </c>
    </row>
    <row r="32" spans="1:6" s="28" customFormat="1" ht="22.5" customHeight="1">
      <c r="A32" s="171">
        <v>2200199</v>
      </c>
      <c r="B32" s="172"/>
      <c r="C32" s="87" t="s">
        <v>230</v>
      </c>
      <c r="D32" s="79">
        <v>33.9</v>
      </c>
      <c r="E32" s="90">
        <v>0</v>
      </c>
      <c r="F32" s="227">
        <v>33.9</v>
      </c>
    </row>
    <row r="33" spans="1:6" s="28" customFormat="1" ht="22.5" customHeight="1">
      <c r="A33" s="171">
        <v>221</v>
      </c>
      <c r="B33" s="172"/>
      <c r="C33" s="88" t="s">
        <v>231</v>
      </c>
      <c r="D33" s="92">
        <v>97.100000000000009</v>
      </c>
      <c r="E33" s="92">
        <v>97.100000000000009</v>
      </c>
      <c r="F33" s="106">
        <v>0</v>
      </c>
    </row>
    <row r="34" spans="1:6" s="28" customFormat="1" ht="22.5" customHeight="1">
      <c r="A34" s="171">
        <v>22102</v>
      </c>
      <c r="B34" s="172"/>
      <c r="C34" s="86" t="s">
        <v>232</v>
      </c>
      <c r="D34" s="79">
        <v>97.100000000000009</v>
      </c>
      <c r="E34" s="79">
        <v>97.100000000000009</v>
      </c>
      <c r="F34" s="107">
        <v>0</v>
      </c>
    </row>
    <row r="35" spans="1:6" s="28" customFormat="1" ht="22.5" customHeight="1" thickBot="1">
      <c r="A35" s="193">
        <v>2210201</v>
      </c>
      <c r="B35" s="194"/>
      <c r="C35" s="89" t="s">
        <v>233</v>
      </c>
      <c r="D35" s="229">
        <v>97.100000000000009</v>
      </c>
      <c r="E35" s="229">
        <v>97.100000000000009</v>
      </c>
      <c r="F35" s="108">
        <v>0</v>
      </c>
    </row>
    <row r="36" spans="1:6" ht="32.25" customHeight="1">
      <c r="A36" s="176" t="s">
        <v>122</v>
      </c>
      <c r="B36" s="177"/>
      <c r="C36" s="177"/>
      <c r="D36" s="177"/>
      <c r="E36" s="177"/>
      <c r="F36" s="177"/>
    </row>
    <row r="37" spans="1:6">
      <c r="A37" s="29"/>
    </row>
    <row r="38" spans="1:6">
      <c r="A38" s="29"/>
    </row>
    <row r="39" spans="1:6">
      <c r="A39" s="29"/>
    </row>
    <row r="40" spans="1:6">
      <c r="A40" s="29"/>
    </row>
  </sheetData>
  <mergeCells count="36">
    <mergeCell ref="F4:F7"/>
    <mergeCell ref="A36:F36"/>
    <mergeCell ref="A1:F1"/>
    <mergeCell ref="A4:C4"/>
    <mergeCell ref="A5:B7"/>
    <mergeCell ref="C5:C7"/>
    <mergeCell ref="D4:D7"/>
    <mergeCell ref="E4:E7"/>
    <mergeCell ref="A9:C9"/>
    <mergeCell ref="A13:B13"/>
    <mergeCell ref="A34:B34"/>
    <mergeCell ref="A8:C8"/>
    <mergeCell ref="A35:B35"/>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F49"/>
  <sheetViews>
    <sheetView topLeftCell="A28" workbookViewId="0">
      <selection activeCell="D35" sqref="D35:E42"/>
    </sheetView>
  </sheetViews>
  <sheetFormatPr defaultRowHeight="14.25"/>
  <cols>
    <col min="1" max="2" width="4.625" style="30" customWidth="1"/>
    <col min="3" max="3" width="40.25" style="30" customWidth="1"/>
    <col min="4" max="4" width="19.75" style="30" customWidth="1"/>
    <col min="5" max="5" width="24.875" style="30" customWidth="1"/>
    <col min="6" max="6" width="32.625" style="30" customWidth="1"/>
    <col min="7" max="16384" width="9" style="30"/>
  </cols>
  <sheetData>
    <row r="1" spans="1:6" s="22" customFormat="1" ht="30" customHeight="1">
      <c r="A1" s="196" t="s">
        <v>112</v>
      </c>
      <c r="B1" s="178"/>
      <c r="C1" s="178"/>
      <c r="D1" s="178"/>
      <c r="E1" s="178"/>
      <c r="F1" s="178"/>
    </row>
    <row r="2" spans="1:6" s="24" customFormat="1" ht="11.1" customHeight="1">
      <c r="A2" s="23"/>
      <c r="B2" s="23"/>
      <c r="C2" s="23"/>
      <c r="F2" s="69" t="s">
        <v>111</v>
      </c>
    </row>
    <row r="3" spans="1:6" s="24" customFormat="1" ht="15" customHeight="1" thickBot="1">
      <c r="A3" s="6" t="s">
        <v>266</v>
      </c>
      <c r="B3" s="23"/>
      <c r="C3" s="23"/>
      <c r="D3" s="31"/>
      <c r="E3" s="31"/>
      <c r="F3" s="35" t="s">
        <v>52</v>
      </c>
    </row>
    <row r="4" spans="1:6" s="25" customFormat="1" ht="20.25" customHeight="1">
      <c r="A4" s="179" t="s">
        <v>49</v>
      </c>
      <c r="B4" s="180"/>
      <c r="C4" s="180"/>
      <c r="D4" s="184" t="s">
        <v>66</v>
      </c>
      <c r="E4" s="197" t="s">
        <v>115</v>
      </c>
      <c r="F4" s="198" t="s">
        <v>116</v>
      </c>
    </row>
    <row r="5" spans="1:6" s="25" customFormat="1" ht="24.75" customHeight="1">
      <c r="A5" s="181" t="s">
        <v>113</v>
      </c>
      <c r="B5" s="182"/>
      <c r="C5" s="182" t="s">
        <v>39</v>
      </c>
      <c r="D5" s="185"/>
      <c r="E5" s="188"/>
      <c r="F5" s="174"/>
    </row>
    <row r="6" spans="1:6" s="25" customFormat="1" ht="18" customHeight="1">
      <c r="A6" s="183"/>
      <c r="B6" s="182"/>
      <c r="C6" s="182"/>
      <c r="D6" s="185"/>
      <c r="E6" s="188"/>
      <c r="F6" s="174"/>
    </row>
    <row r="7" spans="1:6" s="25" customFormat="1" ht="22.5" customHeight="1">
      <c r="A7" s="183"/>
      <c r="B7" s="182"/>
      <c r="C7" s="182"/>
      <c r="D7" s="186"/>
      <c r="E7" s="189"/>
      <c r="F7" s="175"/>
    </row>
    <row r="8" spans="1:6" s="25" customFormat="1" ht="22.5" customHeight="1">
      <c r="A8" s="190" t="s">
        <v>40</v>
      </c>
      <c r="B8" s="191"/>
      <c r="C8" s="192"/>
      <c r="D8" s="26">
        <v>1</v>
      </c>
      <c r="E8" s="26">
        <v>2</v>
      </c>
      <c r="F8" s="27">
        <v>3</v>
      </c>
    </row>
    <row r="9" spans="1:6" s="25" customFormat="1" ht="22.5" customHeight="1">
      <c r="A9" s="190" t="s">
        <v>51</v>
      </c>
      <c r="B9" s="191"/>
      <c r="C9" s="192"/>
      <c r="D9" s="109">
        <f>E9+F9</f>
        <v>1186.98</v>
      </c>
      <c r="E9" s="109">
        <f>E10+E17+E35</f>
        <v>933.91</v>
      </c>
      <c r="F9" s="110">
        <f>F10+F17+F35+F43</f>
        <v>253.07</v>
      </c>
    </row>
    <row r="10" spans="1:6" s="28" customFormat="1" ht="22.5" customHeight="1">
      <c r="A10" s="171">
        <v>301</v>
      </c>
      <c r="B10" s="172"/>
      <c r="C10" s="113" t="s">
        <v>267</v>
      </c>
      <c r="D10" s="109">
        <f t="shared" ref="D10:D44" si="0">E10+F10</f>
        <v>765.89</v>
      </c>
      <c r="E10" s="34">
        <f>SUM(E11:E16)</f>
        <v>765.89</v>
      </c>
      <c r="F10" s="105">
        <v>0</v>
      </c>
    </row>
    <row r="11" spans="1:6" s="28" customFormat="1" ht="22.5" customHeight="1">
      <c r="A11" s="171">
        <v>30101</v>
      </c>
      <c r="B11" s="172"/>
      <c r="C11" s="114" t="s">
        <v>268</v>
      </c>
      <c r="D11" s="109">
        <f t="shared" si="0"/>
        <v>517.44999999999993</v>
      </c>
      <c r="E11" s="33">
        <f>19.11+28.06+470.28</f>
        <v>517.44999999999993</v>
      </c>
      <c r="F11" s="105">
        <v>0</v>
      </c>
    </row>
    <row r="12" spans="1:6" s="28" customFormat="1" ht="22.5" customHeight="1">
      <c r="A12" s="171">
        <v>30102</v>
      </c>
      <c r="B12" s="172"/>
      <c r="C12" s="114" t="s">
        <v>269</v>
      </c>
      <c r="D12" s="109">
        <f t="shared" si="0"/>
        <v>65.36</v>
      </c>
      <c r="E12" s="33">
        <f>3.23+4.29+57.84</f>
        <v>65.36</v>
      </c>
      <c r="F12" s="105">
        <v>0</v>
      </c>
    </row>
    <row r="13" spans="1:6" s="28" customFormat="1" ht="22.5" customHeight="1">
      <c r="A13" s="171">
        <v>30103</v>
      </c>
      <c r="B13" s="172"/>
      <c r="C13" s="114" t="s">
        <v>270</v>
      </c>
      <c r="D13" s="109">
        <f t="shared" si="0"/>
        <v>66.7</v>
      </c>
      <c r="E13" s="33">
        <f>1.71+3.16+61.83</f>
        <v>66.7</v>
      </c>
      <c r="F13" s="105">
        <v>0</v>
      </c>
    </row>
    <row r="14" spans="1:6" s="28" customFormat="1" ht="22.5" customHeight="1">
      <c r="A14" s="171">
        <v>30104</v>
      </c>
      <c r="B14" s="172"/>
      <c r="C14" s="114" t="s">
        <v>271</v>
      </c>
      <c r="D14" s="109">
        <f t="shared" si="0"/>
        <v>102.9</v>
      </c>
      <c r="E14" s="33">
        <f>3.71+6.3+92.89</f>
        <v>102.9</v>
      </c>
      <c r="F14" s="105">
        <v>0</v>
      </c>
    </row>
    <row r="15" spans="1:6" s="28" customFormat="1" ht="22.5" customHeight="1">
      <c r="A15" s="171">
        <v>30107</v>
      </c>
      <c r="B15" s="172"/>
      <c r="C15" s="114" t="s">
        <v>272</v>
      </c>
      <c r="D15" s="109">
        <f t="shared" si="0"/>
        <v>9.91</v>
      </c>
      <c r="E15" s="111">
        <f>4.16+5.75</f>
        <v>9.91</v>
      </c>
      <c r="F15" s="105">
        <v>0</v>
      </c>
    </row>
    <row r="16" spans="1:6" s="28" customFormat="1" ht="22.5" customHeight="1">
      <c r="A16" s="171">
        <v>30199</v>
      </c>
      <c r="B16" s="172"/>
      <c r="C16" s="114" t="s">
        <v>273</v>
      </c>
      <c r="D16" s="109">
        <f t="shared" si="0"/>
        <v>3.57</v>
      </c>
      <c r="E16" s="111">
        <v>3.57</v>
      </c>
      <c r="F16" s="105">
        <v>0</v>
      </c>
    </row>
    <row r="17" spans="1:6" s="28" customFormat="1" ht="22.5" customHeight="1">
      <c r="A17" s="171">
        <v>302</v>
      </c>
      <c r="B17" s="172"/>
      <c r="C17" s="114" t="s">
        <v>274</v>
      </c>
      <c r="D17" s="109">
        <f t="shared" si="0"/>
        <v>166.91</v>
      </c>
      <c r="E17" s="115">
        <v>0</v>
      </c>
      <c r="F17" s="112">
        <f>SUM(F18:F34)</f>
        <v>166.91</v>
      </c>
    </row>
    <row r="18" spans="1:6" s="28" customFormat="1" ht="22.5" customHeight="1">
      <c r="A18" s="171">
        <v>30201</v>
      </c>
      <c r="B18" s="172"/>
      <c r="C18" s="114" t="s">
        <v>275</v>
      </c>
      <c r="D18" s="109">
        <f t="shared" si="0"/>
        <v>34.480000000000004</v>
      </c>
      <c r="E18" s="115">
        <v>0</v>
      </c>
      <c r="F18" s="112">
        <f>0.59+0.8+33.09</f>
        <v>34.480000000000004</v>
      </c>
    </row>
    <row r="19" spans="1:6" s="28" customFormat="1" ht="22.5" customHeight="1">
      <c r="A19" s="171">
        <v>30202</v>
      </c>
      <c r="B19" s="172"/>
      <c r="C19" s="114" t="s">
        <v>276</v>
      </c>
      <c r="D19" s="109">
        <f t="shared" si="0"/>
        <v>2.4500000000000002</v>
      </c>
      <c r="E19" s="115">
        <v>0</v>
      </c>
      <c r="F19" s="112">
        <v>2.4500000000000002</v>
      </c>
    </row>
    <row r="20" spans="1:6" s="28" customFormat="1" ht="22.5" customHeight="1">
      <c r="A20" s="171">
        <v>30203</v>
      </c>
      <c r="B20" s="172"/>
      <c r="C20" s="114" t="s">
        <v>277</v>
      </c>
      <c r="D20" s="109">
        <f t="shared" si="0"/>
        <v>7</v>
      </c>
      <c r="E20" s="115">
        <v>0</v>
      </c>
      <c r="F20" s="112">
        <v>7</v>
      </c>
    </row>
    <row r="21" spans="1:6" s="28" customFormat="1" ht="22.5" customHeight="1">
      <c r="A21" s="171">
        <v>30204</v>
      </c>
      <c r="B21" s="172"/>
      <c r="C21" s="114" t="s">
        <v>278</v>
      </c>
      <c r="D21" s="109">
        <f t="shared" si="0"/>
        <v>0.1</v>
      </c>
      <c r="E21" s="115">
        <v>0</v>
      </c>
      <c r="F21" s="112">
        <v>0.1</v>
      </c>
    </row>
    <row r="22" spans="1:6" s="28" customFormat="1" ht="22.5" customHeight="1">
      <c r="A22" s="171">
        <v>30207</v>
      </c>
      <c r="B22" s="172"/>
      <c r="C22" s="114" t="s">
        <v>279</v>
      </c>
      <c r="D22" s="109">
        <f t="shared" si="0"/>
        <v>21.09</v>
      </c>
      <c r="E22" s="115">
        <v>0</v>
      </c>
      <c r="F22" s="112">
        <v>21.09</v>
      </c>
    </row>
    <row r="23" spans="1:6" s="28" customFormat="1" ht="22.5" customHeight="1">
      <c r="A23" s="171">
        <v>30209</v>
      </c>
      <c r="B23" s="172"/>
      <c r="C23" s="114" t="s">
        <v>280</v>
      </c>
      <c r="D23" s="109">
        <f t="shared" si="0"/>
        <v>0.27</v>
      </c>
      <c r="E23" s="115">
        <v>0</v>
      </c>
      <c r="F23" s="112">
        <v>0.27</v>
      </c>
    </row>
    <row r="24" spans="1:6" s="28" customFormat="1" ht="22.5" customHeight="1">
      <c r="A24" s="171">
        <v>30211</v>
      </c>
      <c r="B24" s="172"/>
      <c r="C24" s="114" t="s">
        <v>281</v>
      </c>
      <c r="D24" s="109">
        <f t="shared" si="0"/>
        <v>2.79</v>
      </c>
      <c r="E24" s="115">
        <v>0</v>
      </c>
      <c r="F24" s="112">
        <v>2.79</v>
      </c>
    </row>
    <row r="25" spans="1:6" s="28" customFormat="1" ht="22.5" customHeight="1">
      <c r="A25" s="171">
        <v>30212</v>
      </c>
      <c r="B25" s="172"/>
      <c r="C25" s="114" t="s">
        <v>282</v>
      </c>
      <c r="D25" s="109">
        <f t="shared" si="0"/>
        <v>0.02</v>
      </c>
      <c r="E25" s="115">
        <v>0</v>
      </c>
      <c r="F25" s="112">
        <v>0.02</v>
      </c>
    </row>
    <row r="26" spans="1:6" s="28" customFormat="1" ht="22.5" customHeight="1">
      <c r="A26" s="171">
        <v>30213</v>
      </c>
      <c r="B26" s="172"/>
      <c r="C26" s="114" t="s">
        <v>283</v>
      </c>
      <c r="D26" s="109">
        <f t="shared" si="0"/>
        <v>2.14</v>
      </c>
      <c r="E26" s="115">
        <v>0</v>
      </c>
      <c r="F26" s="112">
        <v>2.14</v>
      </c>
    </row>
    <row r="27" spans="1:6" s="28" customFormat="1" ht="22.5" customHeight="1">
      <c r="A27" s="171">
        <v>30215</v>
      </c>
      <c r="B27" s="172"/>
      <c r="C27" s="114" t="s">
        <v>284</v>
      </c>
      <c r="D27" s="109">
        <f t="shared" si="0"/>
        <v>0.11</v>
      </c>
      <c r="E27" s="115">
        <v>0</v>
      </c>
      <c r="F27" s="112">
        <v>0.11</v>
      </c>
    </row>
    <row r="28" spans="1:6" s="28" customFormat="1" ht="22.5" customHeight="1">
      <c r="A28" s="171">
        <v>30216</v>
      </c>
      <c r="B28" s="172"/>
      <c r="C28" s="114" t="s">
        <v>285</v>
      </c>
      <c r="D28" s="109">
        <f t="shared" si="0"/>
        <v>0.56999999999999995</v>
      </c>
      <c r="E28" s="115">
        <v>0</v>
      </c>
      <c r="F28" s="112">
        <v>0.56999999999999995</v>
      </c>
    </row>
    <row r="29" spans="1:6" s="28" customFormat="1" ht="22.5" customHeight="1">
      <c r="A29" s="171">
        <v>30217</v>
      </c>
      <c r="B29" s="172"/>
      <c r="C29" s="114" t="s">
        <v>286</v>
      </c>
      <c r="D29" s="109">
        <f t="shared" si="0"/>
        <v>2.66</v>
      </c>
      <c r="E29" s="115">
        <v>0</v>
      </c>
      <c r="F29" s="112">
        <v>2.66</v>
      </c>
    </row>
    <row r="30" spans="1:6" s="28" customFormat="1" ht="22.5" customHeight="1">
      <c r="A30" s="171">
        <v>30218</v>
      </c>
      <c r="B30" s="172"/>
      <c r="C30" s="114" t="s">
        <v>287</v>
      </c>
      <c r="D30" s="109">
        <f t="shared" si="0"/>
        <v>7.6</v>
      </c>
      <c r="E30" s="115">
        <v>0</v>
      </c>
      <c r="F30" s="112">
        <v>7.6</v>
      </c>
    </row>
    <row r="31" spans="1:6" s="28" customFormat="1" ht="22.5" customHeight="1">
      <c r="A31" s="171">
        <v>30226</v>
      </c>
      <c r="B31" s="172"/>
      <c r="C31" s="114" t="s">
        <v>288</v>
      </c>
      <c r="D31" s="109">
        <f t="shared" si="0"/>
        <v>0.99</v>
      </c>
      <c r="E31" s="115">
        <v>0</v>
      </c>
      <c r="F31" s="112">
        <v>0.99</v>
      </c>
    </row>
    <row r="32" spans="1:6" s="28" customFormat="1" ht="22.5" customHeight="1">
      <c r="A32" s="171">
        <v>30227</v>
      </c>
      <c r="B32" s="172"/>
      <c r="C32" s="114" t="s">
        <v>289</v>
      </c>
      <c r="D32" s="109">
        <f t="shared" si="0"/>
        <v>3.7</v>
      </c>
      <c r="E32" s="115">
        <v>0</v>
      </c>
      <c r="F32" s="112">
        <v>3.7</v>
      </c>
    </row>
    <row r="33" spans="1:6" s="28" customFormat="1" ht="22.5" customHeight="1">
      <c r="A33" s="171">
        <v>30231</v>
      </c>
      <c r="B33" s="172"/>
      <c r="C33" s="114" t="s">
        <v>290</v>
      </c>
      <c r="D33" s="109">
        <f t="shared" si="0"/>
        <v>32.479999999999997</v>
      </c>
      <c r="E33" s="115">
        <v>0</v>
      </c>
      <c r="F33" s="112">
        <f>1.41+31.07</f>
        <v>32.479999999999997</v>
      </c>
    </row>
    <row r="34" spans="1:6" s="28" customFormat="1" ht="22.5" customHeight="1">
      <c r="A34" s="171">
        <v>30299</v>
      </c>
      <c r="B34" s="172"/>
      <c r="C34" s="114" t="s">
        <v>291</v>
      </c>
      <c r="D34" s="109">
        <f t="shared" si="0"/>
        <v>48.46</v>
      </c>
      <c r="E34" s="115">
        <v>0</v>
      </c>
      <c r="F34" s="112">
        <v>48.46</v>
      </c>
    </row>
    <row r="35" spans="1:6" s="28" customFormat="1" ht="22.5" customHeight="1">
      <c r="A35" s="171">
        <v>303</v>
      </c>
      <c r="B35" s="172"/>
      <c r="C35" s="114" t="s">
        <v>292</v>
      </c>
      <c r="D35" s="109">
        <f t="shared" si="0"/>
        <v>168.02</v>
      </c>
      <c r="E35" s="115">
        <f>SUM(E36:E42)</f>
        <v>168.02</v>
      </c>
      <c r="F35" s="116">
        <v>0</v>
      </c>
    </row>
    <row r="36" spans="1:6" s="28" customFormat="1" ht="22.5" customHeight="1">
      <c r="A36" s="171">
        <v>30302</v>
      </c>
      <c r="B36" s="172"/>
      <c r="C36" s="114" t="s">
        <v>293</v>
      </c>
      <c r="D36" s="109">
        <f t="shared" si="0"/>
        <v>39.47</v>
      </c>
      <c r="E36" s="115">
        <f>3.44+36.03</f>
        <v>39.47</v>
      </c>
      <c r="F36" s="116">
        <v>0</v>
      </c>
    </row>
    <row r="37" spans="1:6" s="28" customFormat="1" ht="22.5" customHeight="1">
      <c r="A37" s="171">
        <v>30304</v>
      </c>
      <c r="B37" s="172"/>
      <c r="C37" s="114" t="s">
        <v>294</v>
      </c>
      <c r="D37" s="109">
        <f t="shared" si="0"/>
        <v>11.49</v>
      </c>
      <c r="E37" s="115">
        <v>11.49</v>
      </c>
      <c r="F37" s="116">
        <v>0</v>
      </c>
    </row>
    <row r="38" spans="1:6" s="28" customFormat="1" ht="22.5" customHeight="1">
      <c r="A38" s="171">
        <v>30306</v>
      </c>
      <c r="B38" s="172"/>
      <c r="C38" s="114" t="s">
        <v>295</v>
      </c>
      <c r="D38" s="109">
        <f t="shared" si="0"/>
        <v>1</v>
      </c>
      <c r="E38" s="115">
        <v>1</v>
      </c>
      <c r="F38" s="116">
        <v>0</v>
      </c>
    </row>
    <row r="39" spans="1:6" s="28" customFormat="1" ht="22.5" customHeight="1">
      <c r="A39" s="171">
        <v>30309</v>
      </c>
      <c r="B39" s="172"/>
      <c r="C39" s="114" t="s">
        <v>296</v>
      </c>
      <c r="D39" s="109">
        <f t="shared" si="0"/>
        <v>12.41</v>
      </c>
      <c r="E39" s="115">
        <f>0.46+0.81+11.14</f>
        <v>12.41</v>
      </c>
      <c r="F39" s="116">
        <v>0</v>
      </c>
    </row>
    <row r="40" spans="1:6" s="28" customFormat="1" ht="22.5" customHeight="1">
      <c r="A40" s="171">
        <v>30311</v>
      </c>
      <c r="B40" s="172"/>
      <c r="C40" s="114" t="s">
        <v>297</v>
      </c>
      <c r="D40" s="109">
        <f t="shared" si="0"/>
        <v>97.1</v>
      </c>
      <c r="E40" s="115">
        <f>4.68+6.39+86.03</f>
        <v>97.1</v>
      </c>
      <c r="F40" s="116">
        <v>0</v>
      </c>
    </row>
    <row r="41" spans="1:6" s="28" customFormat="1" ht="22.5" customHeight="1">
      <c r="A41" s="171">
        <v>30313</v>
      </c>
      <c r="B41" s="172"/>
      <c r="C41" s="114" t="s">
        <v>298</v>
      </c>
      <c r="D41" s="109">
        <f t="shared" si="0"/>
        <v>5.8</v>
      </c>
      <c r="E41" s="115">
        <f>2.02+3.78</f>
        <v>5.8</v>
      </c>
      <c r="F41" s="116">
        <v>0</v>
      </c>
    </row>
    <row r="42" spans="1:6" s="28" customFormat="1" ht="22.5" customHeight="1">
      <c r="A42" s="171">
        <v>30399</v>
      </c>
      <c r="B42" s="172"/>
      <c r="C42" s="114" t="s">
        <v>299</v>
      </c>
      <c r="D42" s="109">
        <f t="shared" si="0"/>
        <v>0.75</v>
      </c>
      <c r="E42" s="115">
        <f>0.17+0.32+0.26</f>
        <v>0.75</v>
      </c>
      <c r="F42" s="116">
        <v>0</v>
      </c>
    </row>
    <row r="43" spans="1:6" s="28" customFormat="1" ht="22.5" customHeight="1">
      <c r="A43" s="171">
        <v>310</v>
      </c>
      <c r="B43" s="172"/>
      <c r="C43" s="114" t="s">
        <v>300</v>
      </c>
      <c r="D43" s="109">
        <f t="shared" si="0"/>
        <v>86.16</v>
      </c>
      <c r="E43" s="115">
        <v>0</v>
      </c>
      <c r="F43" s="112">
        <v>86.16</v>
      </c>
    </row>
    <row r="44" spans="1:6" s="28" customFormat="1" ht="22.5" customHeight="1" thickBot="1">
      <c r="A44" s="193">
        <v>31002</v>
      </c>
      <c r="B44" s="194"/>
      <c r="C44" s="117" t="s">
        <v>301</v>
      </c>
      <c r="D44" s="109">
        <f t="shared" si="0"/>
        <v>86.16</v>
      </c>
      <c r="E44" s="115">
        <v>0</v>
      </c>
      <c r="F44" s="112">
        <v>86.16</v>
      </c>
    </row>
    <row r="45" spans="1:6" ht="32.25" customHeight="1">
      <c r="A45" s="195" t="s">
        <v>114</v>
      </c>
      <c r="B45" s="177"/>
      <c r="C45" s="177"/>
      <c r="D45" s="177"/>
      <c r="E45" s="177"/>
      <c r="F45" s="177"/>
    </row>
    <row r="46" spans="1:6">
      <c r="A46" s="29"/>
    </row>
    <row r="47" spans="1:6">
      <c r="A47" s="29"/>
    </row>
    <row r="48" spans="1:6">
      <c r="A48" s="29"/>
    </row>
    <row r="49" spans="1:1">
      <c r="A49" s="29"/>
    </row>
  </sheetData>
  <mergeCells count="45">
    <mergeCell ref="A42:B42"/>
    <mergeCell ref="A43:B43"/>
    <mergeCell ref="A37:B37"/>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A22:B22"/>
    <mergeCell ref="A23:B23"/>
    <mergeCell ref="A24:B24"/>
    <mergeCell ref="A25:B25"/>
    <mergeCell ref="A26:B26"/>
    <mergeCell ref="A1:F1"/>
    <mergeCell ref="A4:C4"/>
    <mergeCell ref="D4:D7"/>
    <mergeCell ref="E4:E7"/>
    <mergeCell ref="F4:F7"/>
    <mergeCell ref="A5:B7"/>
    <mergeCell ref="C5:C7"/>
    <mergeCell ref="A14:B14"/>
    <mergeCell ref="A44:B44"/>
    <mergeCell ref="A45:F45"/>
    <mergeCell ref="A8:C8"/>
    <mergeCell ref="A9:C9"/>
    <mergeCell ref="A10:B10"/>
    <mergeCell ref="A11:B11"/>
    <mergeCell ref="A12:B12"/>
    <mergeCell ref="A13:B13"/>
    <mergeCell ref="A15:B15"/>
    <mergeCell ref="A16:B16"/>
    <mergeCell ref="A17:B17"/>
    <mergeCell ref="A18:B18"/>
    <mergeCell ref="A19:B19"/>
    <mergeCell ref="A20:B20"/>
    <mergeCell ref="A21:B21"/>
  </mergeCells>
  <phoneticPr fontId="26"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L9"/>
  <sheetViews>
    <sheetView workbookViewId="0">
      <selection sqref="A1:L9"/>
    </sheetView>
  </sheetViews>
  <sheetFormatPr defaultRowHeight="14.25"/>
  <cols>
    <col min="1" max="12" width="10.125" style="30" customWidth="1"/>
    <col min="13" max="16384" width="9" style="30"/>
  </cols>
  <sheetData>
    <row r="1" spans="1:12" s="22" customFormat="1" ht="30" customHeight="1">
      <c r="A1" s="230" t="s">
        <v>124</v>
      </c>
      <c r="B1" s="230"/>
      <c r="C1" s="230"/>
      <c r="D1" s="230"/>
      <c r="E1" s="230"/>
      <c r="F1" s="230"/>
      <c r="G1" s="230"/>
      <c r="H1" s="230"/>
      <c r="I1" s="230"/>
      <c r="J1" s="230"/>
      <c r="K1" s="230"/>
      <c r="L1" s="230"/>
    </row>
    <row r="2" spans="1:12" s="24" customFormat="1" ht="11.1" customHeight="1">
      <c r="A2" s="231"/>
      <c r="B2" s="231"/>
      <c r="C2" s="231"/>
      <c r="D2" s="231"/>
      <c r="E2" s="231"/>
      <c r="F2" s="231"/>
      <c r="G2" s="231"/>
      <c r="H2" s="231"/>
      <c r="I2" s="231"/>
      <c r="J2" s="231"/>
      <c r="K2" s="231"/>
      <c r="L2" s="232" t="s">
        <v>110</v>
      </c>
    </row>
    <row r="3" spans="1:12" s="24" customFormat="1" ht="15" customHeight="1" thickBot="1">
      <c r="A3" s="233" t="s">
        <v>266</v>
      </c>
      <c r="B3" s="234"/>
      <c r="C3" s="234"/>
      <c r="D3" s="234"/>
      <c r="E3" s="234"/>
      <c r="F3" s="234"/>
      <c r="G3" s="234"/>
      <c r="H3" s="234"/>
      <c r="I3" s="234"/>
      <c r="J3" s="234"/>
      <c r="K3" s="235"/>
      <c r="L3" s="236" t="s">
        <v>52</v>
      </c>
    </row>
    <row r="4" spans="1:12" s="25" customFormat="1" ht="27.95" customHeight="1">
      <c r="A4" s="237" t="s">
        <v>309</v>
      </c>
      <c r="B4" s="238"/>
      <c r="C4" s="238"/>
      <c r="D4" s="238"/>
      <c r="E4" s="238"/>
      <c r="F4" s="239"/>
      <c r="G4" s="240" t="s">
        <v>308</v>
      </c>
      <c r="H4" s="238"/>
      <c r="I4" s="238"/>
      <c r="J4" s="238"/>
      <c r="K4" s="238"/>
      <c r="L4" s="241"/>
    </row>
    <row r="5" spans="1:12" s="25" customFormat="1" ht="30" customHeight="1">
      <c r="A5" s="242" t="s">
        <v>75</v>
      </c>
      <c r="B5" s="243" t="s">
        <v>76</v>
      </c>
      <c r="C5" s="244" t="s">
        <v>77</v>
      </c>
      <c r="D5" s="245"/>
      <c r="E5" s="246"/>
      <c r="F5" s="247" t="s">
        <v>78</v>
      </c>
      <c r="G5" s="248" t="s">
        <v>75</v>
      </c>
      <c r="H5" s="243" t="s">
        <v>76</v>
      </c>
      <c r="I5" s="244" t="s">
        <v>77</v>
      </c>
      <c r="J5" s="245"/>
      <c r="K5" s="246"/>
      <c r="L5" s="249" t="s">
        <v>78</v>
      </c>
    </row>
    <row r="6" spans="1:12" s="25" customFormat="1" ht="30" customHeight="1">
      <c r="A6" s="250"/>
      <c r="B6" s="251"/>
      <c r="C6" s="252" t="s">
        <v>79</v>
      </c>
      <c r="D6" s="252" t="s">
        <v>80</v>
      </c>
      <c r="E6" s="252" t="s">
        <v>81</v>
      </c>
      <c r="F6" s="247"/>
      <c r="G6" s="253"/>
      <c r="H6" s="251"/>
      <c r="I6" s="252" t="s">
        <v>79</v>
      </c>
      <c r="J6" s="252" t="s">
        <v>80</v>
      </c>
      <c r="K6" s="252" t="s">
        <v>81</v>
      </c>
      <c r="L6" s="254"/>
    </row>
    <row r="7" spans="1:12" s="25" customFormat="1" ht="27.95" customHeight="1">
      <c r="A7" s="255">
        <v>1</v>
      </c>
      <c r="B7" s="256">
        <v>2</v>
      </c>
      <c r="C7" s="256">
        <v>3</v>
      </c>
      <c r="D7" s="256">
        <v>4</v>
      </c>
      <c r="E7" s="256">
        <v>5</v>
      </c>
      <c r="F7" s="256">
        <v>6</v>
      </c>
      <c r="G7" s="256">
        <v>7</v>
      </c>
      <c r="H7" s="256">
        <v>8</v>
      </c>
      <c r="I7" s="256">
        <v>9</v>
      </c>
      <c r="J7" s="256">
        <v>10</v>
      </c>
      <c r="K7" s="256">
        <v>11</v>
      </c>
      <c r="L7" s="257">
        <v>12</v>
      </c>
    </row>
    <row r="8" spans="1:12" s="28" customFormat="1" ht="42.75" customHeight="1" thickBot="1">
      <c r="A8" s="258">
        <f>B8+C8+F8</f>
        <v>116.72999999999999</v>
      </c>
      <c r="B8" s="259">
        <v>0</v>
      </c>
      <c r="C8" s="260">
        <f>D8+E8</f>
        <v>110.13</v>
      </c>
      <c r="D8" s="260">
        <v>65</v>
      </c>
      <c r="E8" s="260">
        <v>45.13</v>
      </c>
      <c r="F8" s="260">
        <v>6.6</v>
      </c>
      <c r="G8" s="261">
        <f>H8+I8+L8</f>
        <v>37.700000000000003</v>
      </c>
      <c r="H8" s="259">
        <v>0.03</v>
      </c>
      <c r="I8" s="259">
        <f>J8+K8</f>
        <v>35.01</v>
      </c>
      <c r="J8" s="259">
        <v>0</v>
      </c>
      <c r="K8" s="262">
        <v>35.01</v>
      </c>
      <c r="L8" s="263">
        <v>2.66</v>
      </c>
    </row>
    <row r="9" spans="1:12" ht="45" customHeight="1">
      <c r="A9" s="264" t="s">
        <v>302</v>
      </c>
      <c r="B9" s="265"/>
      <c r="C9" s="265"/>
      <c r="D9" s="265"/>
      <c r="E9" s="265"/>
      <c r="F9" s="265"/>
      <c r="G9" s="265"/>
      <c r="H9" s="265"/>
      <c r="I9" s="265"/>
      <c r="J9" s="265"/>
      <c r="K9" s="265"/>
      <c r="L9" s="265"/>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I20"/>
  <sheetViews>
    <sheetView workbookViewId="0">
      <selection activeCell="A9" sqref="A9:H15"/>
    </sheetView>
  </sheetViews>
  <sheetFormatPr defaultRowHeight="14.25"/>
  <cols>
    <col min="1" max="2" width="4.625" style="30" customWidth="1"/>
    <col min="3" max="3" width="61.75" style="30" customWidth="1"/>
    <col min="4" max="9" width="16.625" style="30" customWidth="1"/>
    <col min="10" max="16384" width="9" style="30"/>
  </cols>
  <sheetData>
    <row r="1" spans="1:9" s="22" customFormat="1" ht="30" customHeight="1">
      <c r="A1" s="196" t="s">
        <v>108</v>
      </c>
      <c r="B1" s="178"/>
      <c r="C1" s="178"/>
      <c r="D1" s="178"/>
      <c r="E1" s="178"/>
      <c r="F1" s="178"/>
      <c r="G1" s="178"/>
      <c r="H1" s="178"/>
      <c r="I1" s="178"/>
    </row>
    <row r="2" spans="1:9" s="24" customFormat="1" ht="11.1" customHeight="1">
      <c r="A2" s="23"/>
      <c r="B2" s="23"/>
      <c r="C2" s="23"/>
      <c r="I2" s="69" t="s">
        <v>107</v>
      </c>
    </row>
    <row r="3" spans="1:9" s="24" customFormat="1" ht="15" customHeight="1" thickBot="1">
      <c r="A3" s="6" t="s">
        <v>266</v>
      </c>
      <c r="B3" s="23"/>
      <c r="C3" s="23"/>
      <c r="D3" s="31"/>
      <c r="E3" s="31"/>
      <c r="F3" s="31"/>
      <c r="G3" s="31"/>
      <c r="H3" s="36"/>
      <c r="I3" s="69" t="s">
        <v>52</v>
      </c>
    </row>
    <row r="4" spans="1:9" s="25" customFormat="1" ht="20.25" customHeight="1">
      <c r="A4" s="179" t="s">
        <v>49</v>
      </c>
      <c r="B4" s="180"/>
      <c r="C4" s="180"/>
      <c r="D4" s="184" t="s">
        <v>123</v>
      </c>
      <c r="E4" s="200" t="s">
        <v>60</v>
      </c>
      <c r="F4" s="201" t="s">
        <v>64</v>
      </c>
      <c r="G4" s="202"/>
      <c r="H4" s="202"/>
      <c r="I4" s="199" t="s">
        <v>62</v>
      </c>
    </row>
    <row r="5" spans="1:9" s="25" customFormat="1" ht="27" customHeight="1">
      <c r="A5" s="181" t="s">
        <v>118</v>
      </c>
      <c r="B5" s="182"/>
      <c r="C5" s="182" t="s">
        <v>39</v>
      </c>
      <c r="D5" s="185"/>
      <c r="E5" s="188"/>
      <c r="F5" s="203" t="s">
        <v>65</v>
      </c>
      <c r="G5" s="203" t="s">
        <v>63</v>
      </c>
      <c r="H5" s="205" t="s">
        <v>61</v>
      </c>
      <c r="I5" s="174"/>
    </row>
    <row r="6" spans="1:9" s="25" customFormat="1" ht="18" customHeight="1">
      <c r="A6" s="183"/>
      <c r="B6" s="182"/>
      <c r="C6" s="182"/>
      <c r="D6" s="185"/>
      <c r="E6" s="188"/>
      <c r="F6" s="188"/>
      <c r="G6" s="203"/>
      <c r="H6" s="205"/>
      <c r="I6" s="174"/>
    </row>
    <row r="7" spans="1:9" s="25" customFormat="1" ht="22.5" customHeight="1">
      <c r="A7" s="183"/>
      <c r="B7" s="182"/>
      <c r="C7" s="182"/>
      <c r="D7" s="186"/>
      <c r="E7" s="189"/>
      <c r="F7" s="189"/>
      <c r="G7" s="204"/>
      <c r="H7" s="206"/>
      <c r="I7" s="175"/>
    </row>
    <row r="8" spans="1:9" s="25" customFormat="1" ht="22.5" customHeight="1">
      <c r="A8" s="190" t="s">
        <v>40</v>
      </c>
      <c r="B8" s="191"/>
      <c r="C8" s="192"/>
      <c r="D8" s="26">
        <v>1</v>
      </c>
      <c r="E8" s="26">
        <v>2</v>
      </c>
      <c r="F8" s="26">
        <v>3</v>
      </c>
      <c r="G8" s="26">
        <v>4</v>
      </c>
      <c r="H8" s="39">
        <v>5</v>
      </c>
      <c r="I8" s="27">
        <v>6</v>
      </c>
    </row>
    <row r="9" spans="1:9" s="25" customFormat="1" ht="22.5" customHeight="1">
      <c r="A9" s="266" t="s">
        <v>51</v>
      </c>
      <c r="B9" s="267"/>
      <c r="C9" s="268"/>
      <c r="D9" s="118">
        <v>0</v>
      </c>
      <c r="E9" s="79">
        <f>E10</f>
        <v>1804.63</v>
      </c>
      <c r="F9" s="79">
        <f t="shared" ref="F9:H9" si="0">F10</f>
        <v>1804.63</v>
      </c>
      <c r="G9" s="79">
        <f t="shared" si="0"/>
        <v>12.36</v>
      </c>
      <c r="H9" s="79">
        <f t="shared" si="0"/>
        <v>1792.27</v>
      </c>
      <c r="I9" s="119">
        <v>0</v>
      </c>
    </row>
    <row r="10" spans="1:9" s="28" customFormat="1" ht="22.5" customHeight="1">
      <c r="A10" s="269">
        <v>212</v>
      </c>
      <c r="B10" s="270"/>
      <c r="C10" s="83" t="s">
        <v>303</v>
      </c>
      <c r="D10" s="118">
        <v>0</v>
      </c>
      <c r="E10" s="92">
        <v>1804.63</v>
      </c>
      <c r="F10" s="92">
        <v>1804.63</v>
      </c>
      <c r="G10" s="92">
        <v>12.36</v>
      </c>
      <c r="H10" s="92">
        <v>1792.27</v>
      </c>
      <c r="I10" s="119">
        <v>0</v>
      </c>
    </row>
    <row r="11" spans="1:9" s="28" customFormat="1" ht="22.5" customHeight="1">
      <c r="A11" s="269">
        <v>21208</v>
      </c>
      <c r="B11" s="270"/>
      <c r="C11" s="84" t="s">
        <v>304</v>
      </c>
      <c r="D11" s="118">
        <v>0</v>
      </c>
      <c r="E11" s="79">
        <v>1037.69</v>
      </c>
      <c r="F11" s="79">
        <v>1037.69</v>
      </c>
      <c r="G11" s="79">
        <v>12.36</v>
      </c>
      <c r="H11" s="79">
        <v>1025.33</v>
      </c>
      <c r="I11" s="119">
        <v>0</v>
      </c>
    </row>
    <row r="12" spans="1:9" s="28" customFormat="1" ht="22.5" customHeight="1">
      <c r="A12" s="269">
        <v>2120806</v>
      </c>
      <c r="B12" s="270"/>
      <c r="C12" s="85" t="s">
        <v>305</v>
      </c>
      <c r="D12" s="118">
        <v>0</v>
      </c>
      <c r="E12" s="79">
        <v>1037.69</v>
      </c>
      <c r="F12" s="79">
        <v>1037.69</v>
      </c>
      <c r="G12" s="79">
        <v>12.36</v>
      </c>
      <c r="H12" s="79">
        <v>1025.33</v>
      </c>
      <c r="I12" s="119">
        <v>0</v>
      </c>
    </row>
    <row r="13" spans="1:9" s="28" customFormat="1" ht="22.5" customHeight="1">
      <c r="A13" s="269">
        <v>21212</v>
      </c>
      <c r="B13" s="270"/>
      <c r="C13" s="84" t="s">
        <v>306</v>
      </c>
      <c r="D13" s="118">
        <v>0</v>
      </c>
      <c r="E13" s="79">
        <v>766.94</v>
      </c>
      <c r="F13" s="79">
        <v>766.94</v>
      </c>
      <c r="G13" s="90">
        <v>0</v>
      </c>
      <c r="H13" s="79">
        <v>766.94</v>
      </c>
      <c r="I13" s="119">
        <v>0</v>
      </c>
    </row>
    <row r="14" spans="1:9" s="28" customFormat="1" ht="22.5" customHeight="1">
      <c r="A14" s="269">
        <v>2121202</v>
      </c>
      <c r="B14" s="270"/>
      <c r="C14" s="85" t="s">
        <v>307</v>
      </c>
      <c r="D14" s="118">
        <v>0</v>
      </c>
      <c r="E14" s="79">
        <v>761.84</v>
      </c>
      <c r="F14" s="79">
        <v>761.84</v>
      </c>
      <c r="G14" s="90">
        <v>0</v>
      </c>
      <c r="H14" s="79">
        <v>761.84</v>
      </c>
      <c r="I14" s="119">
        <v>0</v>
      </c>
    </row>
    <row r="15" spans="1:9" s="28" customFormat="1" ht="22.5" customHeight="1" thickBot="1">
      <c r="A15" s="271">
        <v>2121203</v>
      </c>
      <c r="B15" s="272"/>
      <c r="C15" s="85" t="s">
        <v>219</v>
      </c>
      <c r="D15" s="120">
        <v>0</v>
      </c>
      <c r="E15" s="229">
        <v>5.0999999999999996</v>
      </c>
      <c r="F15" s="79">
        <v>5.0999999999999996</v>
      </c>
      <c r="G15" s="90">
        <v>0</v>
      </c>
      <c r="H15" s="79">
        <v>5.0999999999999996</v>
      </c>
      <c r="I15" s="121">
        <v>0</v>
      </c>
    </row>
    <row r="16" spans="1:9" ht="32.25" customHeight="1">
      <c r="A16" s="195" t="s">
        <v>109</v>
      </c>
      <c r="B16" s="177"/>
      <c r="C16" s="177"/>
      <c r="D16" s="177"/>
      <c r="E16" s="177"/>
      <c r="F16" s="177"/>
      <c r="G16" s="177"/>
      <c r="H16" s="177"/>
      <c r="I16" s="177"/>
    </row>
    <row r="17" spans="1:1">
      <c r="A17" s="29"/>
    </row>
    <row r="18" spans="1:1">
      <c r="A18" s="29"/>
    </row>
    <row r="19" spans="1:1">
      <c r="A19" s="29"/>
    </row>
    <row r="20" spans="1:1">
      <c r="A20" s="29"/>
    </row>
  </sheetData>
  <mergeCells count="20">
    <mergeCell ref="A1:I1"/>
    <mergeCell ref="A4:C4"/>
    <mergeCell ref="D4:D7"/>
    <mergeCell ref="I4:I7"/>
    <mergeCell ref="A15:B15"/>
    <mergeCell ref="A10:B10"/>
    <mergeCell ref="A5:B7"/>
    <mergeCell ref="A11:B11"/>
    <mergeCell ref="C5:C7"/>
    <mergeCell ref="A12:B12"/>
    <mergeCell ref="E4:E7"/>
    <mergeCell ref="F4:H4"/>
    <mergeCell ref="F5:F7"/>
    <mergeCell ref="G5:G7"/>
    <mergeCell ref="H5:H7"/>
    <mergeCell ref="A16:I16"/>
    <mergeCell ref="A8:C8"/>
    <mergeCell ref="A9:C9"/>
    <mergeCell ref="A13:B13"/>
    <mergeCell ref="A14:B14"/>
  </mergeCells>
  <phoneticPr fontId="9"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L9"/>
  <sheetViews>
    <sheetView workbookViewId="0">
      <selection activeCell="C26" sqref="C26"/>
    </sheetView>
  </sheetViews>
  <sheetFormatPr defaultRowHeight="14.25"/>
  <cols>
    <col min="1" max="12" width="10.125" style="30" customWidth="1"/>
    <col min="13" max="16384" width="9" style="30"/>
  </cols>
  <sheetData>
    <row r="1" spans="1:12" s="22" customFormat="1" ht="30" customHeight="1">
      <c r="A1" s="230" t="s">
        <v>125</v>
      </c>
      <c r="B1" s="230"/>
      <c r="C1" s="230"/>
      <c r="D1" s="230"/>
      <c r="E1" s="230"/>
      <c r="F1" s="230"/>
      <c r="G1" s="230"/>
      <c r="H1" s="230"/>
      <c r="I1" s="230"/>
      <c r="J1" s="230"/>
      <c r="K1" s="230"/>
      <c r="L1" s="230"/>
    </row>
    <row r="2" spans="1:12" s="24" customFormat="1" ht="11.1" customHeight="1">
      <c r="A2" s="231"/>
      <c r="B2" s="231"/>
      <c r="C2" s="231"/>
      <c r="D2" s="231"/>
      <c r="E2" s="231"/>
      <c r="F2" s="231"/>
      <c r="G2" s="231"/>
      <c r="H2" s="231"/>
      <c r="I2" s="231"/>
      <c r="J2" s="231"/>
      <c r="K2" s="231"/>
      <c r="L2" s="236" t="s">
        <v>127</v>
      </c>
    </row>
    <row r="3" spans="1:12" s="24" customFormat="1" ht="15" customHeight="1" thickBot="1">
      <c r="A3" s="233" t="s">
        <v>266</v>
      </c>
      <c r="B3" s="234"/>
      <c r="C3" s="234"/>
      <c r="D3" s="234"/>
      <c r="E3" s="234"/>
      <c r="F3" s="234"/>
      <c r="G3" s="234"/>
      <c r="H3" s="234"/>
      <c r="I3" s="234"/>
      <c r="J3" s="234"/>
      <c r="K3" s="235"/>
      <c r="L3" s="236" t="s">
        <v>52</v>
      </c>
    </row>
    <row r="4" spans="1:12" s="25" customFormat="1" ht="27.95" customHeight="1">
      <c r="A4" s="237" t="s">
        <v>309</v>
      </c>
      <c r="B4" s="238"/>
      <c r="C4" s="238"/>
      <c r="D4" s="238"/>
      <c r="E4" s="238"/>
      <c r="F4" s="239"/>
      <c r="G4" s="240" t="s">
        <v>308</v>
      </c>
      <c r="H4" s="238"/>
      <c r="I4" s="238"/>
      <c r="J4" s="238"/>
      <c r="K4" s="238"/>
      <c r="L4" s="241"/>
    </row>
    <row r="5" spans="1:12" s="25" customFormat="1" ht="30" customHeight="1">
      <c r="A5" s="242" t="s">
        <v>51</v>
      </c>
      <c r="B5" s="243" t="s">
        <v>76</v>
      </c>
      <c r="C5" s="244" t="s">
        <v>77</v>
      </c>
      <c r="D5" s="245"/>
      <c r="E5" s="246"/>
      <c r="F5" s="247" t="s">
        <v>78</v>
      </c>
      <c r="G5" s="248" t="s">
        <v>51</v>
      </c>
      <c r="H5" s="243" t="s">
        <v>76</v>
      </c>
      <c r="I5" s="244" t="s">
        <v>77</v>
      </c>
      <c r="J5" s="245"/>
      <c r="K5" s="246"/>
      <c r="L5" s="249" t="s">
        <v>78</v>
      </c>
    </row>
    <row r="6" spans="1:12" s="25" customFormat="1" ht="30" customHeight="1">
      <c r="A6" s="250"/>
      <c r="B6" s="251"/>
      <c r="C6" s="252" t="s">
        <v>79</v>
      </c>
      <c r="D6" s="252" t="s">
        <v>80</v>
      </c>
      <c r="E6" s="252" t="s">
        <v>81</v>
      </c>
      <c r="F6" s="247"/>
      <c r="G6" s="253"/>
      <c r="H6" s="251"/>
      <c r="I6" s="252" t="s">
        <v>79</v>
      </c>
      <c r="J6" s="252" t="s">
        <v>80</v>
      </c>
      <c r="K6" s="252" t="s">
        <v>81</v>
      </c>
      <c r="L6" s="254"/>
    </row>
    <row r="7" spans="1:12" s="25" customFormat="1" ht="27.95" customHeight="1">
      <c r="A7" s="255">
        <v>1</v>
      </c>
      <c r="B7" s="256">
        <v>2</v>
      </c>
      <c r="C7" s="256">
        <v>3</v>
      </c>
      <c r="D7" s="256">
        <v>4</v>
      </c>
      <c r="E7" s="256">
        <v>5</v>
      </c>
      <c r="F7" s="256">
        <v>6</v>
      </c>
      <c r="G7" s="256">
        <v>7</v>
      </c>
      <c r="H7" s="256">
        <v>8</v>
      </c>
      <c r="I7" s="256">
        <v>9</v>
      </c>
      <c r="J7" s="256">
        <v>10</v>
      </c>
      <c r="K7" s="256">
        <v>11</v>
      </c>
      <c r="L7" s="257">
        <v>12</v>
      </c>
    </row>
    <row r="8" spans="1:12" s="28" customFormat="1" ht="42.75" customHeight="1" thickBot="1">
      <c r="A8" s="273">
        <v>116.72999999999999</v>
      </c>
      <c r="B8" s="260">
        <v>0</v>
      </c>
      <c r="C8" s="260">
        <v>110.13</v>
      </c>
      <c r="D8" s="260">
        <v>65</v>
      </c>
      <c r="E8" s="260">
        <v>45.13</v>
      </c>
      <c r="F8" s="260">
        <v>6.6</v>
      </c>
      <c r="G8" s="260">
        <v>37.700000000000003</v>
      </c>
      <c r="H8" s="260">
        <v>0.03</v>
      </c>
      <c r="I8" s="260">
        <v>35.01</v>
      </c>
      <c r="J8" s="260">
        <v>0</v>
      </c>
      <c r="K8" s="274">
        <v>35.01</v>
      </c>
      <c r="L8" s="275">
        <v>2.66</v>
      </c>
    </row>
    <row r="9" spans="1:12" ht="45" customHeight="1">
      <c r="A9" s="276" t="s">
        <v>126</v>
      </c>
      <c r="B9" s="265"/>
      <c r="C9" s="265"/>
      <c r="D9" s="265"/>
      <c r="E9" s="265"/>
      <c r="F9" s="265"/>
      <c r="G9" s="265"/>
      <c r="H9" s="265"/>
      <c r="I9" s="265"/>
      <c r="J9" s="265"/>
      <c r="K9" s="265"/>
      <c r="L9" s="265"/>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7</vt:i4>
      </vt:variant>
    </vt:vector>
  </HeadingPairs>
  <TitlesOfParts>
    <vt:vector size="16"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财政拨款“三公”经费支出决算表</vt:lpstr>
      <vt:lpstr>g08政府性基金预算财政拨款支出决算表</vt:lpstr>
      <vt:lpstr>Z09一般公共预算财政拨款“三公”经费支出决算表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Z09一般公共预算财政拨款“三公”经费支出决算表!Print_Area</vt:lpstr>
      <vt:lpstr>财政拨款“三公”经费支出决算表!Print_Area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XZJD</cp:lastModifiedBy>
  <cp:lastPrinted>2016-06-07T04:38:32Z</cp:lastPrinted>
  <dcterms:created xsi:type="dcterms:W3CDTF">2011-12-26T04:36:18Z</dcterms:created>
  <dcterms:modified xsi:type="dcterms:W3CDTF">2018-04-04T03:28:03Z</dcterms:modified>
</cp:coreProperties>
</file>